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t\Desktop\New folder\"/>
    </mc:Choice>
  </mc:AlternateContent>
  <bookViews>
    <workbookView xWindow="0" yWindow="0" windowWidth="20490" windowHeight="7665" firstSheet="7" activeTab="8"/>
  </bookViews>
  <sheets>
    <sheet name="1" sheetId="1" r:id="rId1"/>
    <sheet name="2" sheetId="4" r:id="rId2"/>
    <sheet name="3" sheetId="3" r:id="rId3"/>
    <sheet name="4" sheetId="5" r:id="rId4"/>
    <sheet name="5" sheetId="7" r:id="rId5"/>
    <sheet name="6" sheetId="6" r:id="rId6"/>
    <sheet name="7" sheetId="8" r:id="rId7"/>
    <sheet name="8" sheetId="9" r:id="rId8"/>
    <sheet name="9" sheetId="25" r:id="rId9"/>
    <sheet name="10" sheetId="10" r:id="rId10"/>
    <sheet name="11" sheetId="11" r:id="rId11"/>
    <sheet name="12" sheetId="12" r:id="rId12"/>
    <sheet name="13" sheetId="13" r:id="rId13"/>
    <sheet name="14" sheetId="14" r:id="rId14"/>
    <sheet name="15" sheetId="15" r:id="rId15"/>
    <sheet name="16" sheetId="16" r:id="rId16"/>
    <sheet name="17" sheetId="17" r:id="rId17"/>
    <sheet name="18" sheetId="18" r:id="rId18"/>
    <sheet name="19" sheetId="19" r:id="rId19"/>
    <sheet name="20" sheetId="20" r:id="rId20"/>
    <sheet name="21" sheetId="21" r:id="rId21"/>
    <sheet name="22" sheetId="22" r:id="rId22"/>
    <sheet name="23" sheetId="23" r:id="rId23"/>
    <sheet name="24" sheetId="24" r:id="rId2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3" i="1" l="1"/>
  <c r="E22" i="15" l="1"/>
  <c r="E29" i="15" s="1"/>
  <c r="E19" i="15"/>
  <c r="Q20" i="22"/>
  <c r="P20" i="22"/>
  <c r="O20" i="22"/>
  <c r="N20" i="22"/>
  <c r="L20" i="22"/>
  <c r="J20" i="22"/>
  <c r="H20" i="22"/>
  <c r="G20" i="22"/>
  <c r="F20" i="22"/>
  <c r="C20" i="22"/>
  <c r="B20" i="22"/>
  <c r="D22" i="20" l="1"/>
  <c r="D33" i="19" l="1"/>
  <c r="H29" i="18" l="1"/>
  <c r="G29" i="18"/>
  <c r="F29" i="18"/>
  <c r="E29" i="18"/>
  <c r="D29" i="18"/>
  <c r="C29" i="18"/>
  <c r="B29" i="18"/>
  <c r="E27" i="17" l="1"/>
  <c r="D27" i="17"/>
  <c r="E22" i="17"/>
  <c r="D22" i="17"/>
  <c r="E20" i="16" l="1"/>
  <c r="F27" i="14" l="1"/>
  <c r="E27" i="14"/>
  <c r="D27" i="14"/>
  <c r="C27" i="14"/>
  <c r="B27" i="14"/>
  <c r="G27" i="13" l="1"/>
  <c r="F27" i="13"/>
  <c r="D27" i="13"/>
  <c r="B27" i="13"/>
  <c r="E27" i="12" l="1"/>
  <c r="D27" i="12"/>
  <c r="D23" i="12"/>
  <c r="E35" i="11" l="1"/>
  <c r="E21" i="11"/>
  <c r="E29" i="11" s="1"/>
  <c r="E18" i="11"/>
  <c r="H28" i="10" l="1"/>
  <c r="G28" i="10"/>
  <c r="F28" i="10"/>
  <c r="D28" i="10"/>
  <c r="I28" i="10" s="1"/>
  <c r="B28" i="10"/>
  <c r="I27" i="10"/>
  <c r="H27" i="10"/>
  <c r="I26" i="10"/>
  <c r="H26" i="10"/>
  <c r="I25" i="10"/>
  <c r="H25" i="10"/>
  <c r="I24" i="10"/>
  <c r="H24" i="10"/>
  <c r="I23" i="10"/>
  <c r="H23" i="10"/>
  <c r="I22" i="10"/>
  <c r="H22" i="10"/>
  <c r="I21" i="10"/>
  <c r="H21" i="10"/>
  <c r="I20" i="10"/>
  <c r="H20" i="10"/>
  <c r="I19" i="10"/>
  <c r="H19" i="10"/>
  <c r="I18" i="10"/>
  <c r="H18" i="10"/>
  <c r="I17" i="10"/>
  <c r="H17" i="10"/>
  <c r="I16" i="10"/>
  <c r="H16" i="10"/>
  <c r="I15" i="10"/>
  <c r="H15" i="10"/>
  <c r="I14" i="10"/>
  <c r="H14" i="10"/>
  <c r="I13" i="10"/>
  <c r="H13" i="10"/>
  <c r="D26" i="8" l="1"/>
  <c r="C26" i="8"/>
  <c r="B26" i="8"/>
  <c r="E25" i="8"/>
  <c r="E24" i="8"/>
  <c r="E22" i="8"/>
  <c r="E21" i="8"/>
  <c r="E20" i="8"/>
  <c r="E12" i="8"/>
  <c r="E26" i="8" s="1"/>
  <c r="E11" i="8"/>
  <c r="H13" i="7" l="1"/>
  <c r="H12" i="7"/>
  <c r="D22" i="6" l="1"/>
  <c r="D21" i="6"/>
  <c r="D20" i="6"/>
  <c r="E14" i="5" l="1"/>
  <c r="E13" i="5"/>
  <c r="D8" i="4" l="1"/>
  <c r="D9" i="4"/>
</calcChain>
</file>

<file path=xl/sharedStrings.xml><?xml version="1.0" encoding="utf-8"?>
<sst xmlns="http://schemas.openxmlformats.org/spreadsheetml/2006/main" count="925" uniqueCount="539">
  <si>
    <t xml:space="preserve">  كمية انتاج دجاج اللحم الحي للسنوات ( 2016-2021)على مستوى العراق           </t>
  </si>
  <si>
    <t xml:space="preserve">    Quantity of live broiler chicken for (2016-2021) at the level of Iraq   </t>
  </si>
  <si>
    <t xml:space="preserve">  جدول ( 1 )</t>
  </si>
  <si>
    <t>Table (1)</t>
  </si>
  <si>
    <t>السنة</t>
  </si>
  <si>
    <t>كمية انتاج اللحم الحي (1000) طن</t>
  </si>
  <si>
    <t>معدل التغير (%)</t>
  </si>
  <si>
    <t>Year</t>
  </si>
  <si>
    <t>Quantity of live broiler chickens(000)Ton</t>
  </si>
  <si>
    <t>Change Rate (%)</t>
  </si>
  <si>
    <t>السنوات</t>
  </si>
  <si>
    <t>Value (1000) ID</t>
  </si>
  <si>
    <t>القيمة ( 1000 ) دينار</t>
  </si>
  <si>
    <t>Quantity (Ton )</t>
  </si>
  <si>
    <t>الكمية ( طن )</t>
  </si>
  <si>
    <t>Total</t>
  </si>
  <si>
    <t>Private</t>
  </si>
  <si>
    <t>sold &amp; rented</t>
  </si>
  <si>
    <t>Government projects</t>
  </si>
  <si>
    <t>المباعة والمؤجرة</t>
  </si>
  <si>
    <t>Details</t>
  </si>
  <si>
    <t>مجموع</t>
  </si>
  <si>
    <t>خاص</t>
  </si>
  <si>
    <t>المشاريع الحكومية</t>
  </si>
  <si>
    <t>التفاصيل</t>
  </si>
  <si>
    <t>Table (2)</t>
  </si>
  <si>
    <t>جدول ( 2 )</t>
  </si>
  <si>
    <t>Quantity &amp; value of live broiler chickens for the year 2021 at the level of Iraq</t>
  </si>
  <si>
    <t xml:space="preserve">كمية وقيمة انتاج دجاج اللحم الحي لسنة 2021 على مستوى العراق </t>
  </si>
  <si>
    <t xml:space="preserve">كمية بيض المائدة المنتج للسنوات( 2016- 2021) على مستوى  العراق    </t>
  </si>
  <si>
    <t>Quantity of table eggs produced for (2013-2018) at the level of Iraq</t>
  </si>
  <si>
    <t xml:space="preserve">جدول ( 3 ) </t>
  </si>
  <si>
    <t>Table (3)</t>
  </si>
  <si>
    <t>كمية بيض المائدة المنتج (1000) بيضة</t>
  </si>
  <si>
    <t xml:space="preserve">Year </t>
  </si>
  <si>
    <t>Quantity of eggs produced (1000) eggs</t>
  </si>
  <si>
    <t xml:space="preserve"> Change  Rate(%)</t>
  </si>
  <si>
    <t xml:space="preserve">كمية وقيمة انتاج بيض المائدة لسنة  2021 حسب القطاع على مستوى العراق </t>
  </si>
  <si>
    <t>Quantity &amp; value of table eggs production for 2021 by sector at the level of Iraq</t>
  </si>
  <si>
    <t xml:space="preserve">جدول(4) </t>
  </si>
  <si>
    <t>Table (4)</t>
  </si>
  <si>
    <t>المشاريع الحكومية المباعة والمؤجرة</t>
  </si>
  <si>
    <t>التربية المنزلية</t>
  </si>
  <si>
    <t>المجموع</t>
  </si>
  <si>
    <t>private</t>
  </si>
  <si>
    <t>Domestic</t>
  </si>
  <si>
    <t>Government</t>
  </si>
  <si>
    <t>projects</t>
  </si>
  <si>
    <t>breeding</t>
  </si>
  <si>
    <t>عدد البيض ( 1000 ) بيضة</t>
  </si>
  <si>
    <t>Quantity (000 eggs)</t>
  </si>
  <si>
    <t xml:space="preserve"> القيمة ( 1000 ) دينار</t>
  </si>
  <si>
    <t>Value (000) ID</t>
  </si>
  <si>
    <r>
      <t xml:space="preserve">عدد مشاريع الدواجن المنتجة فعلا لسنة </t>
    </r>
    <r>
      <rPr>
        <b/>
        <sz val="12"/>
        <color indexed="8"/>
        <rFont val="Calibri"/>
        <family val="2"/>
      </rPr>
      <t xml:space="preserve">2021 حسب سنوات التشغيل والنشاط على مستوى العراق </t>
    </r>
  </si>
  <si>
    <t xml:space="preserve">Number of productive poultry projects by years of operating, activity for the year 2021 at the level of Iraq     
</t>
  </si>
  <si>
    <t xml:space="preserve">جدول (6) </t>
  </si>
  <si>
    <t xml:space="preserve">Table (6)         </t>
  </si>
  <si>
    <t>سنة التشغيل</t>
  </si>
  <si>
    <t>النشاط</t>
  </si>
  <si>
    <t>القطاع      Sector</t>
  </si>
  <si>
    <t>Activity</t>
  </si>
  <si>
    <t>Year of operating</t>
  </si>
  <si>
    <t>خاص     Private</t>
  </si>
  <si>
    <t>1989-1980</t>
  </si>
  <si>
    <t>تسمين</t>
  </si>
  <si>
    <t>Broiler Chickens</t>
  </si>
  <si>
    <t>1980-1989</t>
  </si>
  <si>
    <t>تربية</t>
  </si>
  <si>
    <t>Breeding</t>
  </si>
  <si>
    <t>تفقيس</t>
  </si>
  <si>
    <t>Hatching</t>
  </si>
  <si>
    <t>2002-1990</t>
  </si>
  <si>
    <t>1990-2002</t>
  </si>
  <si>
    <t xml:space="preserve">2021-2003 </t>
  </si>
  <si>
    <t>2003-2021</t>
  </si>
  <si>
    <t>المجموع لغاية 2021/12/31</t>
  </si>
  <si>
    <t>Total until 31/12/2021</t>
  </si>
  <si>
    <r>
      <t xml:space="preserve">عدد مشاريع الدواجن المنتجة فعلا والتي تحت التشييد والمتوقفة لسنة </t>
    </r>
    <r>
      <rPr>
        <b/>
        <sz val="12"/>
        <rFont val="Calibri"/>
        <family val="2"/>
      </rPr>
      <t xml:space="preserve">2021 على مستوى العراق </t>
    </r>
  </si>
  <si>
    <t>Number of poultry projects(productive, under construction and stalled) for the year 2021 at the level of Iraq</t>
  </si>
  <si>
    <t xml:space="preserve">جدول  (5) </t>
  </si>
  <si>
    <t>Table (5)</t>
  </si>
  <si>
    <t>القطاع</t>
  </si>
  <si>
    <t>المشاريع المنتجة فعلا</t>
  </si>
  <si>
    <t>النسبة%</t>
  </si>
  <si>
    <t>مشاريع تحت التشيد</t>
  </si>
  <si>
    <t>المشاريع المتوقفة</t>
  </si>
  <si>
    <t>Sector</t>
  </si>
  <si>
    <t>Productive Projects</t>
  </si>
  <si>
    <t>Rate(%)</t>
  </si>
  <si>
    <t>Under construction</t>
  </si>
  <si>
    <t>Stalled</t>
  </si>
  <si>
    <t>عدد مشاريع الدواجن المنتجة لسنة 2021 حسب النشاط والقطاع على مستوى المحافظات</t>
  </si>
  <si>
    <t xml:space="preserve">Number of productive poultry projects by activity and sector at governorate level in Iraq for 2021    
</t>
  </si>
  <si>
    <t>جدول (7)</t>
  </si>
  <si>
    <t>Table (7)</t>
  </si>
  <si>
    <t>المحافظة</t>
  </si>
  <si>
    <t>Governorates</t>
  </si>
  <si>
    <t>نينوى*</t>
  </si>
  <si>
    <t>Nineveh</t>
  </si>
  <si>
    <t>كركوك</t>
  </si>
  <si>
    <t>kirkuk</t>
  </si>
  <si>
    <t>ديالى*</t>
  </si>
  <si>
    <t>Diala*</t>
  </si>
  <si>
    <t>الانبار*</t>
  </si>
  <si>
    <t>Al- Anbar*</t>
  </si>
  <si>
    <t>بغداد*</t>
  </si>
  <si>
    <t>Baghdad*</t>
  </si>
  <si>
    <t>بابل*</t>
  </si>
  <si>
    <t>Babylon*</t>
  </si>
  <si>
    <t>كربلاء*</t>
  </si>
  <si>
    <t>Kerbela*</t>
  </si>
  <si>
    <t>واسط*</t>
  </si>
  <si>
    <t>Wasit*</t>
  </si>
  <si>
    <t>صلاح الدين</t>
  </si>
  <si>
    <t>Salah Al- Deen</t>
  </si>
  <si>
    <t>النجف</t>
  </si>
  <si>
    <t>AL-Najaf</t>
  </si>
  <si>
    <t>القادسية*</t>
  </si>
  <si>
    <t>AL-Qadisiya*</t>
  </si>
  <si>
    <t>المثنى*</t>
  </si>
  <si>
    <t>AL-Muthanna*</t>
  </si>
  <si>
    <t>ذي قار</t>
  </si>
  <si>
    <t>Thi-Qar</t>
  </si>
  <si>
    <t>ميسان</t>
  </si>
  <si>
    <t>Maysan</t>
  </si>
  <si>
    <t>البصرة*</t>
  </si>
  <si>
    <t>Basrah</t>
  </si>
  <si>
    <t xml:space="preserve">*تم توفير مؤشرات هذه المشاريع من خلال عينة المسح علما ان بعض المشاريع لديها اكثر من تخصص واحد .   </t>
  </si>
  <si>
    <t>* Projects indicators are gained through  survey sample besides some projects have more than one specialization</t>
  </si>
  <si>
    <t xml:space="preserve">Average number of halls, area of building and halls of productive poultry projects  by sector  for the year 2021 at the level of Iraq         
</t>
  </si>
  <si>
    <t xml:space="preserve">جدول (8)       </t>
  </si>
  <si>
    <t>Table (8)</t>
  </si>
  <si>
    <t xml:space="preserve">  متوسط عدد القاعات للمشروع الواحد</t>
  </si>
  <si>
    <t>Average number of halls per project</t>
  </si>
  <si>
    <t xml:space="preserve">  متوسط مساحة الارض للمشروع الواحد (م²)</t>
  </si>
  <si>
    <t>Average area of land per project (m2)</t>
  </si>
  <si>
    <t xml:space="preserve">  متوسط مساحة البناء للمشروع الواحد (م²)</t>
  </si>
  <si>
    <t>Average area of building per project (m2)</t>
  </si>
  <si>
    <t xml:space="preserve">  متوسط مساحة القاعة الواحدة (م²)</t>
  </si>
  <si>
    <t>Average area per hall (m2)</t>
  </si>
  <si>
    <t xml:space="preserve">متوسط عدد القاعات ومساحة الارض والبناء والقاعات لمشاريع الدواجن المنتجة فعلا لسنة 2021 حسب القطاع على  مستوى العراق </t>
  </si>
  <si>
    <t>متوسط عدد الوجبات وعدد الدجاج المباع ومتوسط وزن الدجاجة الواحدة وكمية وقيمة دجاج اللحم لسنة 2021 حسب القطاع على مستوى المحافظات</t>
  </si>
  <si>
    <t xml:space="preserve">Average number of Chickens sets, sold chickens, average weight per chicken and quantity and value of broiler chickens by sector at governorate level for 2021  </t>
  </si>
  <si>
    <t>جدول  (10)</t>
  </si>
  <si>
    <t>Table (10)</t>
  </si>
  <si>
    <t xml:space="preserve"> القطاع : خاص</t>
  </si>
  <si>
    <t xml:space="preserve"> sector:Private</t>
  </si>
  <si>
    <t>عدد مشاريع دجاج اللحم</t>
  </si>
  <si>
    <t>متوسط عدد الوجبات في السنة</t>
  </si>
  <si>
    <t>عدد الدجاج المباع (1000) دجاجة</t>
  </si>
  <si>
    <t>متوسط وزن الدجاجة الواحدة عند البيع (غم)</t>
  </si>
  <si>
    <t>كمية الدجاج المباع (طن)</t>
  </si>
  <si>
    <t>قيمة الدجاج المباع (1000) دينار</t>
  </si>
  <si>
    <t>متوسط سعرالكيلو (دينار)</t>
  </si>
  <si>
    <t>متوسط سعر الدجاجة (دينار)</t>
  </si>
  <si>
    <t>Number of   broiler chicken projects</t>
  </si>
  <si>
    <t>Average number of chicken sets in a year</t>
  </si>
  <si>
    <t xml:space="preserve">Sold chickens (000) </t>
  </si>
  <si>
    <t>Average weight per chicken in sale (gram)</t>
  </si>
  <si>
    <t>Quantity of sold chickens (Ton)</t>
  </si>
  <si>
    <t>Value of sold chickens  (000) ID</t>
  </si>
  <si>
    <t>Average Price of Kilo   (ID)</t>
  </si>
  <si>
    <t>Average Price of Chicken  (ID)</t>
  </si>
  <si>
    <t>نينوى</t>
  </si>
  <si>
    <t>ديالى</t>
  </si>
  <si>
    <t>Diala</t>
  </si>
  <si>
    <t>الانبار</t>
  </si>
  <si>
    <t>Al- Anbar</t>
  </si>
  <si>
    <t>بغداد</t>
  </si>
  <si>
    <t>Baghdad</t>
  </si>
  <si>
    <t>بابل</t>
  </si>
  <si>
    <t>Babylon</t>
  </si>
  <si>
    <t>كربلاء</t>
  </si>
  <si>
    <t>Kerbela</t>
  </si>
  <si>
    <t>واسط</t>
  </si>
  <si>
    <t>Wasit</t>
  </si>
  <si>
    <t>القادسية</t>
  </si>
  <si>
    <t>AL-Qadisiya</t>
  </si>
  <si>
    <t>المثنى</t>
  </si>
  <si>
    <t>AL-Muthanna</t>
  </si>
  <si>
    <t xml:space="preserve">ذي قار </t>
  </si>
  <si>
    <t xml:space="preserve">ميسان </t>
  </si>
  <si>
    <t>البصرة</t>
  </si>
  <si>
    <t>المجموع الكلي</t>
  </si>
  <si>
    <t>Grand Total</t>
  </si>
  <si>
    <t xml:space="preserve">مؤشرات تكاليف وايرادات مشاريع انتاج دجاج اللحم لسنة 2021 على مستوى العراق </t>
  </si>
  <si>
    <t>Indicators of Costs and Revenues of  broiler chickens Production Projects for 2021  at the level of Iraq</t>
  </si>
  <si>
    <t>جدول  (11)</t>
  </si>
  <si>
    <t>Table (11)</t>
  </si>
  <si>
    <t>عدد الافراخ والقيمة (1000)</t>
  </si>
  <si>
    <t>Number Of Chicks&amp;Value  (1000)</t>
  </si>
  <si>
    <t>القطاع  Sector</t>
  </si>
  <si>
    <t>Privat</t>
  </si>
  <si>
    <t>التكاليف</t>
  </si>
  <si>
    <t>الافراخ المشتراة</t>
  </si>
  <si>
    <t xml:space="preserve">العدد </t>
  </si>
  <si>
    <t xml:space="preserve"> Number </t>
  </si>
  <si>
    <t xml:space="preserve"> Chicks Purchased </t>
  </si>
  <si>
    <t>Cost</t>
  </si>
  <si>
    <t xml:space="preserve">القيمة </t>
  </si>
  <si>
    <t>Value</t>
  </si>
  <si>
    <t>العلف المستهلك</t>
  </si>
  <si>
    <t>الكمية (100) طن</t>
  </si>
  <si>
    <t>Quantity (00) tons</t>
  </si>
  <si>
    <t xml:space="preserve">Forage Consumed </t>
  </si>
  <si>
    <t>العمال</t>
  </si>
  <si>
    <t>ذكور</t>
  </si>
  <si>
    <t>Male</t>
  </si>
  <si>
    <t>Number</t>
  </si>
  <si>
    <t>Worker</t>
  </si>
  <si>
    <t>اناث</t>
  </si>
  <si>
    <t>Female</t>
  </si>
  <si>
    <t>الاجور</t>
  </si>
  <si>
    <t>Wages</t>
  </si>
  <si>
    <t xml:space="preserve">المصاريف </t>
  </si>
  <si>
    <t>الماء</t>
  </si>
  <si>
    <t>Water</t>
  </si>
  <si>
    <t>Expenditures</t>
  </si>
  <si>
    <t>الكهرباء</t>
  </si>
  <si>
    <t>Electricity</t>
  </si>
  <si>
    <t>الوقود</t>
  </si>
  <si>
    <t>Fuel</t>
  </si>
  <si>
    <t>مطهرات ولقاحات وادوية</t>
  </si>
  <si>
    <t>Disinfectants, vaccine and drugs</t>
  </si>
  <si>
    <t xml:space="preserve">مصاريف متفرقة </t>
  </si>
  <si>
    <t>Miscellaneous Expenditures</t>
  </si>
  <si>
    <t xml:space="preserve">مجموع التكاليف </t>
  </si>
  <si>
    <t>Total Costs</t>
  </si>
  <si>
    <t xml:space="preserve">عدد الافراخ الهالكة </t>
  </si>
  <si>
    <t>Number of Dead Chicks</t>
  </si>
  <si>
    <t>الايرادات</t>
  </si>
  <si>
    <t>الدجاج المباع</t>
  </si>
  <si>
    <t xml:space="preserve">Number </t>
  </si>
  <si>
    <t xml:space="preserve">Sold chickens </t>
  </si>
  <si>
    <t>Revenues</t>
  </si>
  <si>
    <t>قيمة فضلات القاعات</t>
  </si>
  <si>
    <t>Value of halls Waste</t>
  </si>
  <si>
    <t>الايرادات الاخرى</t>
  </si>
  <si>
    <t>Other Revenues</t>
  </si>
  <si>
    <t>مجموع الايرادات</t>
  </si>
  <si>
    <t>Total Revenues</t>
  </si>
  <si>
    <t xml:space="preserve">متوسط كلفة وايراد الفرخة الواحدة والكيلو غرام الواحد من دجاج اللحم لسنة 2021 على مستوى العراق    </t>
  </si>
  <si>
    <t>Average cost and revenue per Broiler chicken and per kilogram of chickens  for  the year 2021at the level of Iraq</t>
  </si>
  <si>
    <t>جدول (12)</t>
  </si>
  <si>
    <t>Table (12)</t>
  </si>
  <si>
    <t xml:space="preserve"> قيمة الكلفة والايراد (دينار)</t>
  </si>
  <si>
    <t>Cost&amp; Revenue(ID)</t>
  </si>
  <si>
    <t>للقطاع الخاص</t>
  </si>
  <si>
    <t>Private Sector</t>
  </si>
  <si>
    <t>للفرخة الواحدة</t>
  </si>
  <si>
    <t>للكيلو غرام الواحد</t>
  </si>
  <si>
    <t>per Broiler chicken</t>
  </si>
  <si>
    <t xml:space="preserve"> per kilogram </t>
  </si>
  <si>
    <t>قيمة الشراء</t>
  </si>
  <si>
    <t>Value of purchase</t>
  </si>
  <si>
    <t>قيمة العلف المستهلك</t>
  </si>
  <si>
    <t xml:space="preserve">Value of forage consumed </t>
  </si>
  <si>
    <t>اجور العمال</t>
  </si>
  <si>
    <t>الذكور</t>
  </si>
  <si>
    <t>Workers wages</t>
  </si>
  <si>
    <t>الاناث</t>
  </si>
  <si>
    <t>المتوسط</t>
  </si>
  <si>
    <t>Average</t>
  </si>
  <si>
    <t xml:space="preserve"> اجور الماء</t>
  </si>
  <si>
    <t>Water fees</t>
  </si>
  <si>
    <t>اجور الكهرباء</t>
  </si>
  <si>
    <t>Electricity fees</t>
  </si>
  <si>
    <t>Total costs</t>
  </si>
  <si>
    <t>قيمة البيع</t>
  </si>
  <si>
    <t>Value of sale</t>
  </si>
  <si>
    <t>Value of halls waste</t>
  </si>
  <si>
    <t xml:space="preserve"> الايرادات الاخرى</t>
  </si>
  <si>
    <t xml:space="preserve">  متوسط عدد الوجبات وعدد الدجاج المباع ومتوسط وزن الدجاجة الواحدة وكمية وقيمة دجاج التربية لسنة 2021 حسب القطاع على مستوى المحافظات          </t>
  </si>
  <si>
    <t xml:space="preserve">   Average number of chicken sets, sold chickens, weight per chicken,quantit &amp; value of Breeding chickens  by sector at governorate level for 2021</t>
  </si>
  <si>
    <t xml:space="preserve"> جدول (13)</t>
  </si>
  <si>
    <t>Table (13)</t>
  </si>
  <si>
    <t xml:space="preserve"> قطاع خاص</t>
  </si>
  <si>
    <t>PrivateSector</t>
  </si>
  <si>
    <t>عدد مشاريع دجاج التربية</t>
  </si>
  <si>
    <t>Governorate</t>
  </si>
  <si>
    <t>Number of   breeding chickens projects</t>
  </si>
  <si>
    <t>Average number of Chicken sets in a year</t>
  </si>
  <si>
    <t xml:space="preserve">Sold chickens (1000) </t>
  </si>
  <si>
    <t>Quantity of sold chickens (ton)</t>
  </si>
  <si>
    <t>Value of sold chickens  (1000) ID</t>
  </si>
  <si>
    <t xml:space="preserve">  </t>
  </si>
  <si>
    <r>
      <t xml:space="preserve">كمية البيض المنتج من بيض المائدة والتفقيس لمشاريع دجاج التربية المنتجة فعلاً لسنة </t>
    </r>
    <r>
      <rPr>
        <b/>
        <sz val="12"/>
        <rFont val="Calibri"/>
        <family val="2"/>
      </rPr>
      <t>2021 على مستوى المحافظات</t>
    </r>
  </si>
  <si>
    <t>Quantity of table and hatching egg of productive breeding chickens projects governorate level for 2021</t>
  </si>
  <si>
    <t>جدول (14)</t>
  </si>
  <si>
    <t>Table (14)</t>
  </si>
  <si>
    <t>الكمية والقيمة (1000)</t>
  </si>
  <si>
    <t>Quantity &amp; Value(1000)</t>
  </si>
  <si>
    <t>بيض المائدة المنتج</t>
  </si>
  <si>
    <t>بيض التفقيس المنتج</t>
  </si>
  <si>
    <t>Number of Breeding chickens projects</t>
  </si>
  <si>
    <t>Table eggs produced</t>
  </si>
  <si>
    <t xml:space="preserve"> Hatching eggs produced</t>
  </si>
  <si>
    <t>الكمية</t>
  </si>
  <si>
    <t>القيمة</t>
  </si>
  <si>
    <t>Quantity</t>
  </si>
  <si>
    <t xml:space="preserve">Quantity </t>
  </si>
  <si>
    <t xml:space="preserve">ديالى* </t>
  </si>
  <si>
    <t>صلاح الدين*</t>
  </si>
  <si>
    <t>النجف*</t>
  </si>
  <si>
    <t xml:space="preserve">ذي قار* </t>
  </si>
  <si>
    <t xml:space="preserve">ميسان* </t>
  </si>
  <si>
    <t>*بعض المشاريع لديها اكثر من تخصص واحد.</t>
  </si>
  <si>
    <t xml:space="preserve">مؤشرات ايرادات انتاج دجاج التربية لسنة 2021 على مستوى العراق </t>
  </si>
  <si>
    <t xml:space="preserve">Indicators  costs of Breeding chickens production for the year 2021 at the level of Iraq </t>
  </si>
  <si>
    <t xml:space="preserve">جدول (16)           </t>
  </si>
  <si>
    <t xml:space="preserve">Table (16)      </t>
  </si>
  <si>
    <t xml:space="preserve">العدد والقيمة (1000) </t>
  </si>
  <si>
    <t xml:space="preserve">Number &amp;Value (1000) </t>
  </si>
  <si>
    <t>Number of dead chicks</t>
  </si>
  <si>
    <t>العدد</t>
  </si>
  <si>
    <t xml:space="preserve"> sold chickens</t>
  </si>
  <si>
    <t>البيض المنتج</t>
  </si>
  <si>
    <t>Number of egg</t>
  </si>
  <si>
    <t xml:space="preserve"> produced Eggs</t>
  </si>
  <si>
    <t xml:space="preserve">value of halls waste </t>
  </si>
  <si>
    <t>قيمة الايرادات الاخرى</t>
  </si>
  <si>
    <t>value of other revenues</t>
  </si>
  <si>
    <t>Total revenues</t>
  </si>
  <si>
    <t>*يوجد في الحقول (3523) دجاج تربية بيوض مدور للسنة القادمة.</t>
  </si>
  <si>
    <t>*there are(1495)layer chickens in the farms for next year.</t>
  </si>
  <si>
    <t xml:space="preserve">متوسط كلفة وايراد دجاج التربية الواحدة والكيلو غرام الواحد من دجاج التربية لسنة 2021 على مستوى العراق </t>
  </si>
  <si>
    <t xml:space="preserve">Average cost and revenue per breeding chicken and  per kilogram of breeding chickens for 2021 at the level of Iraq        
</t>
  </si>
  <si>
    <t>جدول (17)</t>
  </si>
  <si>
    <t>Table (17)</t>
  </si>
  <si>
    <t xml:space="preserve"> الكلفة والايراد (دينار)</t>
  </si>
  <si>
    <t>دجاج التربية الواحدة</t>
  </si>
  <si>
    <t xml:space="preserve"> per breeding chicken</t>
  </si>
  <si>
    <t>per kilogram</t>
  </si>
  <si>
    <t>Purchase value</t>
  </si>
  <si>
    <t>costs</t>
  </si>
  <si>
    <t>Forage Consumed</t>
  </si>
  <si>
    <t>workers wages</t>
  </si>
  <si>
    <t>water fees</t>
  </si>
  <si>
    <t>electricity fees</t>
  </si>
  <si>
    <t>fuel</t>
  </si>
  <si>
    <t>Disinfectants, vaccines and drugs</t>
  </si>
  <si>
    <t>Miscellaneous expenditures</t>
  </si>
  <si>
    <t>sale value</t>
  </si>
  <si>
    <t>Reve-neues</t>
  </si>
  <si>
    <t>Other revenues</t>
  </si>
  <si>
    <t>قيمة البيض المنتج</t>
  </si>
  <si>
    <t xml:space="preserve"> Value of eggs produced</t>
  </si>
  <si>
    <r>
      <t xml:space="preserve">عدد اجهزة الحاضنات والتفقيس والطاقة التصميمية لوجبة واحدة وقيمة الاضافات على الموجودات لسنة </t>
    </r>
    <r>
      <rPr>
        <b/>
        <sz val="12"/>
        <rFont val="Calibri"/>
        <family val="2"/>
      </rPr>
      <t xml:space="preserve">2021 على مستوى المحافظات             </t>
    </r>
  </si>
  <si>
    <t xml:space="preserve">               Number of incubators and hatching devices, designed capacity per  egg set and additions value to exists at governorate level for 2021</t>
  </si>
  <si>
    <t>جدول (18)</t>
  </si>
  <si>
    <t>Table (18)</t>
  </si>
  <si>
    <t>عدد مشاريع التفقيس Number of hatching projects</t>
  </si>
  <si>
    <t>اجهزة الحاضنات</t>
  </si>
  <si>
    <t>اجهزة التفقيس</t>
  </si>
  <si>
    <t>عدد الاجهزة</t>
  </si>
  <si>
    <t>الطاقة التصميمية لوجبة واحدة (1000) بيضة</t>
  </si>
  <si>
    <t>قيمة الاضافات على الاجهزة (1000)دينار</t>
  </si>
  <si>
    <t>الطاقة التصميمية لوجبة واحدة (1000)بيضة</t>
  </si>
  <si>
    <t>Number of Devices</t>
  </si>
  <si>
    <t>Desined capacity per set  (1000)</t>
  </si>
  <si>
    <t>value of additions to the devices ID(1000)</t>
  </si>
  <si>
    <t>Desined capacity per set (1000)</t>
  </si>
  <si>
    <t xml:space="preserve">ديالى </t>
  </si>
  <si>
    <t>kerbela</t>
  </si>
  <si>
    <t>AL-Qadisiyah</t>
  </si>
  <si>
    <t xml:space="preserve">مؤشرات ايراد مشاريع التفقيس لسنة 2021 على مستوى العراق </t>
  </si>
  <si>
    <t>Indicators of cost and revenue of hatching projects for the year 2021 at the level of Iraq</t>
  </si>
  <si>
    <t xml:space="preserve"> جدول (19)</t>
  </si>
  <si>
    <t>Table (19)</t>
  </si>
  <si>
    <t>الكمية  والقيمة (1000)</t>
  </si>
  <si>
    <t>Quantity &amp; Value(ID)</t>
  </si>
  <si>
    <t xml:space="preserve">التفاصيل </t>
  </si>
  <si>
    <t xml:space="preserve">القطاع    sector </t>
  </si>
  <si>
    <t xml:space="preserve">Details </t>
  </si>
  <si>
    <t>عدد المشاريع</t>
  </si>
  <si>
    <t xml:space="preserve">Number of projects </t>
  </si>
  <si>
    <t>عدد اجهزة الحاضنات</t>
  </si>
  <si>
    <t>Number of Incubators</t>
  </si>
  <si>
    <t>عدد اجهزة التفقيس</t>
  </si>
  <si>
    <t>Number of Hatching Devices</t>
  </si>
  <si>
    <t>البيض المنتج داخل الحقل</t>
  </si>
  <si>
    <t xml:space="preserve">الكمية </t>
  </si>
  <si>
    <t>Eggs produced in the farm</t>
  </si>
  <si>
    <t xml:space="preserve">Value </t>
  </si>
  <si>
    <t>البيض المشترى</t>
  </si>
  <si>
    <t xml:space="preserve"> Eggs Purchased</t>
  </si>
  <si>
    <t>البيض التالف والمكاسير قبل التفقيس</t>
  </si>
  <si>
    <t xml:space="preserve"> Eggs dameged and broken  before hatching </t>
  </si>
  <si>
    <t>البيض المباع للتفقيس</t>
  </si>
  <si>
    <t xml:space="preserve">Eggs sold for hatching </t>
  </si>
  <si>
    <t>البيض المستعمل للتفقيس</t>
  </si>
  <si>
    <t>Eggs for hatching</t>
  </si>
  <si>
    <t>البيض التالف والمكاسير بعد التفقيس</t>
  </si>
  <si>
    <t>Eggs dameged and broken after hatching</t>
  </si>
  <si>
    <t xml:space="preserve">  عدد الافراخ  (1000) فرخة</t>
  </si>
  <si>
    <t>المنتجة</t>
  </si>
  <si>
    <t>Produced</t>
  </si>
  <si>
    <t xml:space="preserve"> Number of chicks (1000)</t>
  </si>
  <si>
    <t>الهالكة</t>
  </si>
  <si>
    <t>Dead</t>
  </si>
  <si>
    <t>المشوهة وغير الصالحة</t>
  </si>
  <si>
    <t xml:space="preserve">Defaced </t>
  </si>
  <si>
    <t>المباعة</t>
  </si>
  <si>
    <t>sold</t>
  </si>
  <si>
    <t xml:space="preserve">قيمة الايرادات الاخرى </t>
  </si>
  <si>
    <t>Total  revenues</t>
  </si>
  <si>
    <t>مجموع الاجور والمصاريف في مشاريع التفقيس لسنة 2021على مستوى العراق</t>
  </si>
  <si>
    <t>Total wages &amp; expendituers of hatching projects for the year 2021 at the level of Iraq</t>
  </si>
  <si>
    <t xml:space="preserve"> جدول (20)   </t>
  </si>
  <si>
    <t>Table (20)</t>
  </si>
  <si>
    <t>القيمة (1000) دينار</t>
  </si>
  <si>
    <t>Value(1000)ID</t>
  </si>
  <si>
    <t>مواد مطهرة ومنظفة</t>
  </si>
  <si>
    <t>Detergents</t>
  </si>
  <si>
    <t>وقود</t>
  </si>
  <si>
    <t>اجور الماء</t>
  </si>
  <si>
    <t>صيانة المباني</t>
  </si>
  <si>
    <t>Buildings maintanance</t>
  </si>
  <si>
    <t>صيانة الالات والمعدات</t>
  </si>
  <si>
    <t>Tools &amp; Equipments maintanance</t>
  </si>
  <si>
    <t>شراء كارتون</t>
  </si>
  <si>
    <t>Purchase cartons</t>
  </si>
  <si>
    <t>مصاريف اخرى</t>
  </si>
  <si>
    <t>Other expenditures</t>
  </si>
  <si>
    <t>المجموع الكلي للمصاريف والاجور</t>
  </si>
  <si>
    <t>Total expenditures &amp; wages</t>
  </si>
  <si>
    <t>عدد المشاريع الحكومية (المباعة والمؤجرة) لسنة 2021 حسب النشاط على مستوى المحافظات</t>
  </si>
  <si>
    <t>Number of government projects (sold and leased) for the year 2021 by activity at the governorate level</t>
  </si>
  <si>
    <t>جدول (21)</t>
  </si>
  <si>
    <t>Table (21)</t>
  </si>
  <si>
    <t>عدد</t>
  </si>
  <si>
    <r>
      <t xml:space="preserve"> </t>
    </r>
    <r>
      <rPr>
        <b/>
        <sz val="11"/>
        <color indexed="8"/>
        <rFont val="Arial"/>
        <family val="2"/>
      </rPr>
      <t>النشاط</t>
    </r>
  </si>
  <si>
    <t>المشاريع</t>
  </si>
  <si>
    <t>تسمين افراخ</t>
  </si>
  <si>
    <t>تربية دجاج</t>
  </si>
  <si>
    <t>اخرى</t>
  </si>
  <si>
    <t>Number of Projects</t>
  </si>
  <si>
    <t>Other</t>
  </si>
  <si>
    <t xml:space="preserve">          Babylon</t>
  </si>
  <si>
    <t>اعداد العاملين واجورهم وقيمة الاضافات على الموجودات الثابتة وقيمة مستلزمات الانتاج والايرادات الاخرى لسنة 2021 على مستوى المحافظات</t>
  </si>
  <si>
    <t>Number of workers, wages, value of additions to assets , inputs and other revenues at governorates level for 2021</t>
  </si>
  <si>
    <t>جدول (22)</t>
  </si>
  <si>
    <t xml:space="preserve">Table (22)        </t>
  </si>
  <si>
    <t>مشاريع (تسمين ، دجاج التربية والتفقيس)</t>
  </si>
  <si>
    <t xml:space="preserve"> (Broiler Chickens ,breeding</t>
  </si>
  <si>
    <t>مشاريع الانتاج الحيواني والاخرى</t>
  </si>
  <si>
    <t>Other livestock production projects</t>
  </si>
  <si>
    <t>and hatching)Projects</t>
  </si>
  <si>
    <t>العاملين</t>
  </si>
  <si>
    <t>Workers</t>
  </si>
  <si>
    <t>قيمة الاضافات على الموجودات الثابتة</t>
  </si>
  <si>
    <t>قيمة مستلزمات الانتاج</t>
  </si>
  <si>
    <t xml:space="preserve">ايرادات اخرى </t>
  </si>
  <si>
    <t>Value of inputs</t>
  </si>
  <si>
    <t>الدائميين</t>
  </si>
  <si>
    <t xml:space="preserve">   اجور المؤقتين</t>
  </si>
  <si>
    <t>السلعية</t>
  </si>
  <si>
    <t>الخدمية</t>
  </si>
  <si>
    <t>Other expen-ditures</t>
  </si>
  <si>
    <t>Permenant</t>
  </si>
  <si>
    <t>Wages of temporary workers</t>
  </si>
  <si>
    <t>Value of additions to assets</t>
  </si>
  <si>
    <t>Commodity</t>
  </si>
  <si>
    <t>Service</t>
  </si>
  <si>
    <t>Num-ber</t>
  </si>
  <si>
    <t>Comm-odity</t>
  </si>
  <si>
    <t>كمية وقيمة انتاج الدجاج بانواعه لسنة 2021على مستوى المحافظات</t>
  </si>
  <si>
    <t>Quantity and value of Chickens (all kinds) at governorates level for 2021</t>
  </si>
  <si>
    <t>جدول ( 23 )</t>
  </si>
  <si>
    <t>Table (23)</t>
  </si>
  <si>
    <t xml:space="preserve"> القيمة والكمية (1000)</t>
  </si>
  <si>
    <t>دجاج بانواعه</t>
  </si>
  <si>
    <t>Chickens (all kinds)</t>
  </si>
  <si>
    <t>فروج اللحم</t>
  </si>
  <si>
    <t>امهات فروج اللحم</t>
  </si>
  <si>
    <t>امهات دجاج</t>
  </si>
  <si>
    <t>التربية</t>
  </si>
  <si>
    <t>المنتهي</t>
  </si>
  <si>
    <t>Baby chicks</t>
  </si>
  <si>
    <t>Broiler chickens mothers</t>
  </si>
  <si>
    <t xml:space="preserve"> chickens mothers</t>
  </si>
  <si>
    <t>non-productive</t>
  </si>
  <si>
    <t>قيمة</t>
  </si>
  <si>
    <t>جدول (24)</t>
  </si>
  <si>
    <t xml:space="preserve">Table (24)               </t>
  </si>
  <si>
    <t>القيمة والكمية (1000)</t>
  </si>
  <si>
    <t xml:space="preserve">Quantity &amp; Value(1000)                            </t>
  </si>
  <si>
    <t>البيض بانواعه</t>
  </si>
  <si>
    <t xml:space="preserve">Eggs (all kinds)                                       </t>
  </si>
  <si>
    <t>المائدة</t>
  </si>
  <si>
    <t>التفقيس للحم</t>
  </si>
  <si>
    <t>التفقيس للبيوض</t>
  </si>
  <si>
    <t>Table egg</t>
  </si>
  <si>
    <t xml:space="preserve">Hatching for broiler chickens         </t>
  </si>
  <si>
    <t xml:space="preserve">        Hatching          for layer      chickens</t>
  </si>
  <si>
    <t>كمية وقيمة انتاج البيض بأنواعه لسنة 2021 على مستوى المحافظات</t>
  </si>
  <si>
    <t xml:space="preserve"> Quantity and value of eggs production of all kinds at governorates level for 2021                 </t>
  </si>
  <si>
    <r>
      <t xml:space="preserve">مؤشرات تكاليف انتاج دجاج التربية لسنة </t>
    </r>
    <r>
      <rPr>
        <b/>
        <sz val="12"/>
        <color indexed="8"/>
        <rFont val="Calibri"/>
        <family val="2"/>
      </rPr>
      <t xml:space="preserve">2021 على مستوى العراق </t>
    </r>
  </si>
  <si>
    <t xml:space="preserve">Indicators costs of Breeding chickens production for the year 2021 at the level of Iraq </t>
  </si>
  <si>
    <t>جدول (15)</t>
  </si>
  <si>
    <t>Table (15)</t>
  </si>
  <si>
    <t>القيمة والاجور(1000) دينار</t>
  </si>
  <si>
    <t>Value &amp;Wages (1000) ID</t>
  </si>
  <si>
    <t>العدد (1000) فرخة</t>
  </si>
  <si>
    <r>
      <t>Number of</t>
    </r>
    <r>
      <rPr>
        <b/>
        <sz val="10.5"/>
        <color indexed="10"/>
        <rFont val="Calibri"/>
        <family val="2"/>
      </rPr>
      <t xml:space="preserve"> </t>
    </r>
    <r>
      <rPr>
        <b/>
        <sz val="10.5"/>
        <rFont val="Calibri"/>
        <family val="2"/>
      </rPr>
      <t xml:space="preserve"> chicks(000)</t>
    </r>
  </si>
  <si>
    <t xml:space="preserve">Purchased Chicks </t>
  </si>
  <si>
    <t>Costs</t>
  </si>
  <si>
    <t>value</t>
  </si>
  <si>
    <t xml:space="preserve">الكمية (طن) </t>
  </si>
  <si>
    <t>Quantity (ton)</t>
  </si>
  <si>
    <t xml:space="preserve"> Forage Consumed</t>
  </si>
  <si>
    <t>الاجور والمصاريف</t>
  </si>
  <si>
    <t xml:space="preserve">عدد العمال </t>
  </si>
  <si>
    <t>Number of workers</t>
  </si>
  <si>
    <t>Wages&amp; expen-ditures</t>
  </si>
  <si>
    <t>اجورالعمال</t>
  </si>
  <si>
    <t>اجورالماء</t>
  </si>
  <si>
    <t xml:space="preserve">water fees </t>
  </si>
  <si>
    <t>اجورالكهرباء</t>
  </si>
  <si>
    <t xml:space="preserve">Disinfectants ,vaccines </t>
  </si>
  <si>
    <t>and drugs</t>
  </si>
  <si>
    <t>مجموع التكاليف</t>
  </si>
  <si>
    <t xml:space="preserve">عدد مشاريع دجاج اللحم المنتجة فعلا وعدد الدجاج المباع ومتوسط وزن الدجاجة عند البيع وكمية الدجاج المباع ومتوسط كلفة انتاج دجاج اللحم الحي للسنوات (2016-2021) على مستوى العراق  </t>
  </si>
  <si>
    <t xml:space="preserve">Number of productive broiler chickens projects, sold chickens and average weight per chiken in sale Quantity of sold chickens  and average cost of live broiler chickens at the level of  Iraq for(2016-2021)
</t>
  </si>
  <si>
    <t>جدول (9)</t>
  </si>
  <si>
    <t>Table (9)</t>
  </si>
  <si>
    <t>عدد مشاريع دجاج اللحم المنتجة فعلا</t>
  </si>
  <si>
    <t xml:space="preserve">   عدد دجاج اللحم المباع (1000) دجاجة</t>
  </si>
  <si>
    <t xml:space="preserve">  كمية الدجاج المباع (1000) طن</t>
  </si>
  <si>
    <t>متوسط كلفة الانتاج لدجاج اللحم (دينار/كغم)</t>
  </si>
  <si>
    <t xml:space="preserve">Number of productive broiler chickens projects </t>
  </si>
  <si>
    <t>Number of sold chickens (1000) chiken</t>
  </si>
  <si>
    <t xml:space="preserve"> Quantity of sold chickens (1000) ton</t>
  </si>
  <si>
    <t>Average cost of live broiler chickens (ID/kg)</t>
  </si>
  <si>
    <t>*2019</t>
  </si>
  <si>
    <t>-</t>
  </si>
  <si>
    <t>*2020</t>
  </si>
  <si>
    <t>تقديرات*</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</si>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</sst>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0">
    <font>
      <sz val="10"/>
      <name val="Arial"/>
    </font>
    <font>
      <b/>
      <sz val="12"/>
      <name val="Arial"/>
      <family val="2"/>
    </font>
    <font>
      <b/>
      <sz val="12"/>
      <name val="Arial Black"/>
      <family val="2"/>
    </font>
    <font>
      <b/>
      <sz val="11"/>
      <name val="Arial Black"/>
      <family val="2"/>
    </font>
    <font>
      <b/>
      <sz val="11"/>
      <name val="Calibri"/>
      <family val="2"/>
      <scheme val="minor"/>
    </font>
    <font>
      <b/>
      <sz val="12"/>
      <name val="Calibri"/>
      <family val="2"/>
      <scheme val="minor"/>
    </font>
    <font>
      <b/>
      <sz val="11"/>
      <name val="Arial"/>
      <family val="2"/>
    </font>
    <font>
      <b/>
      <sz val="10"/>
      <name val="Arial"/>
      <family val="2"/>
    </font>
    <font>
      <b/>
      <sz val="10"/>
      <name val="Simplified Arabic"/>
      <family val="1"/>
    </font>
    <font>
      <sz val="12"/>
      <name val="Arial"/>
      <family val="2"/>
    </font>
    <font>
      <sz val="11"/>
      <name val="Arial"/>
      <family val="2"/>
    </font>
    <font>
      <b/>
      <sz val="10"/>
      <name val="Times New Roman"/>
      <family val="1"/>
    </font>
    <font>
      <sz val="10"/>
      <name val="Arial"/>
      <family val="2"/>
    </font>
    <font>
      <b/>
      <sz val="14"/>
      <name val="Arial"/>
      <family val="2"/>
    </font>
    <font>
      <b/>
      <sz val="12"/>
      <name val="MCS RedSea S_U normal."/>
    </font>
    <font>
      <b/>
      <sz val="12"/>
      <color indexed="8"/>
      <name val="Calibri"/>
      <family val="2"/>
    </font>
    <font>
      <b/>
      <sz val="11"/>
      <color theme="1"/>
      <name val="Calibri"/>
      <family val="2"/>
      <scheme val="minor"/>
    </font>
    <font>
      <b/>
      <sz val="10"/>
      <name val="Calibri"/>
      <family val="2"/>
      <scheme val="minor"/>
    </font>
    <font>
      <b/>
      <sz val="12"/>
      <name val="Calibri"/>
      <family val="2"/>
    </font>
    <font>
      <b/>
      <sz val="10.5"/>
      <color theme="1"/>
      <name val="Calibri"/>
      <family val="2"/>
      <scheme val="minor"/>
    </font>
    <font>
      <b/>
      <sz val="10"/>
      <color theme="1"/>
      <name val="Calibri"/>
      <family val="2"/>
      <scheme val="minor"/>
    </font>
    <font>
      <b/>
      <sz val="12"/>
      <color theme="1"/>
      <name val="Calibri"/>
      <family val="2"/>
      <scheme val="minor"/>
    </font>
    <font>
      <b/>
      <sz val="14"/>
      <name val="Calibri"/>
      <family val="2"/>
      <scheme val="minor"/>
    </font>
    <font>
      <sz val="10"/>
      <name val="Calibri"/>
      <family val="2"/>
      <scheme val="minor"/>
    </font>
    <font>
      <b/>
      <sz val="10.5"/>
      <name val="Arial"/>
      <family val="2"/>
    </font>
    <font>
      <sz val="10.5"/>
      <name val="Arial"/>
      <family val="2"/>
    </font>
    <font>
      <b/>
      <sz val="11.5"/>
      <name val="Arial"/>
      <family val="2"/>
    </font>
    <font>
      <b/>
      <sz val="12"/>
      <color indexed="8"/>
      <name val="Calibri"/>
      <family val="2"/>
      <scheme val="minor"/>
    </font>
    <font>
      <sz val="12"/>
      <name val="Calibri"/>
      <family val="2"/>
      <scheme val="minor"/>
    </font>
    <font>
      <b/>
      <sz val="10.5"/>
      <name val="Calibri"/>
      <family val="2"/>
      <scheme val="minor"/>
    </font>
    <font>
      <sz val="11"/>
      <name val="Calibri"/>
      <family val="2"/>
      <scheme val="minor"/>
    </font>
    <font>
      <b/>
      <sz val="12"/>
      <color theme="1"/>
      <name val="13.5"/>
    </font>
    <font>
      <b/>
      <sz val="12"/>
      <color theme="1"/>
      <name val="Arial"/>
      <family val="2"/>
    </font>
    <font>
      <b/>
      <sz val="11"/>
      <color indexed="8"/>
      <name val="Arial"/>
      <family val="2"/>
    </font>
    <font>
      <b/>
      <sz val="12"/>
      <name val="Simplified Arabic"/>
      <family val="1"/>
    </font>
    <font>
      <b/>
      <sz val="9"/>
      <name val="Arial"/>
      <family val="2"/>
    </font>
    <font>
      <b/>
      <sz val="11"/>
      <color rgb="FFFF0000"/>
      <name val="Calibri"/>
      <family val="2"/>
      <scheme val="minor"/>
    </font>
    <font>
      <b/>
      <sz val="10"/>
      <color rgb="FFFF0000"/>
      <name val="Calibri"/>
      <family val="2"/>
      <scheme val="minor"/>
    </font>
    <font>
      <b/>
      <sz val="10.5"/>
      <color indexed="10"/>
      <name val="Calibri"/>
      <family val="2"/>
    </font>
    <font>
      <b/>
      <sz val="10.5"/>
      <name val="Calibri"/>
      <family val="2"/>
    </font>
  </fonts>
  <fills count="3">
    <fill>
      <patternFill patternType="none"/>
    </fill>
    <fill>
      <patternFill patternType="gray125"/>
    </fill>
    <fill>
      <patternFill patternType="solid">
        <fgColor theme="0"/>
        <bgColor indexed="64"/>
      </patternFill>
    </fill>
  </fills>
  <borders count="27">
    <border>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s>
  <cellStyleXfs count="5">
    <xf numFmtId="0" fontId="0" fillId="0" borderId="0"/>
    <xf numFmtId="0" fontId="12" fillId="0" borderId="0"/>
    <xf numFmtId="0" fontId="12" fillId="0" borderId="0"/>
    <xf numFmtId="0" fontId="12" fillId="0" borderId="0"/>
    <xf numFmtId="0" fontId="12" fillId="0" borderId="0"/>
  </cellStyleXfs>
  <cellXfs count="669">
    <xf numFmtId="0" fontId="0" fillId="0" borderId="0" xfId="0"/>
    <xf numFmtId="0" fontId="1" fillId="0" borderId="0" xfId="0" applyFont="1" applyAlignment="1">
      <alignment horizontal="center"/>
    </xf>
    <xf numFmtId="0" fontId="2" fillId="0" borderId="0" xfId="0" applyFont="1" applyAlignment="1">
      <alignment vertical="center"/>
    </xf>
    <xf numFmtId="0" fontId="1" fillId="0" borderId="0" xfId="0" applyFont="1" applyAlignment="1">
      <alignment horizontal="center" vertical="center" wrapText="1"/>
    </xf>
    <xf numFmtId="0" fontId="3" fillId="0" borderId="0" xfId="0" applyFont="1" applyAlignment="1"/>
    <xf numFmtId="0" fontId="4" fillId="0" borderId="0" xfId="0" applyFont="1" applyAlignment="1">
      <alignment horizontal="right" vertical="center"/>
    </xf>
    <xf numFmtId="0" fontId="5" fillId="0" borderId="0" xfId="0" applyFont="1" applyAlignment="1">
      <alignment horizontal="center" vertical="center"/>
    </xf>
    <xf numFmtId="0" fontId="4" fillId="0" borderId="0" xfId="0" applyFont="1" applyAlignment="1">
      <alignment horizontal="left" vertical="center"/>
    </xf>
    <xf numFmtId="0" fontId="0" fillId="0" borderId="0" xfId="0" applyBorder="1"/>
    <xf numFmtId="0" fontId="6" fillId="0" borderId="1"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7" xfId="0" applyFont="1" applyBorder="1" applyAlignment="1">
      <alignment horizontal="center" vertical="center"/>
    </xf>
    <xf numFmtId="0" fontId="6" fillId="0" borderId="9" xfId="0" applyFont="1" applyBorder="1" applyAlignment="1">
      <alignment horizontal="center" vertical="center" wrapText="1"/>
    </xf>
    <xf numFmtId="0" fontId="7" fillId="2" borderId="10" xfId="0" applyFont="1" applyFill="1" applyBorder="1" applyAlignment="1">
      <alignment horizontal="right"/>
    </xf>
    <xf numFmtId="164" fontId="7" fillId="2" borderId="10" xfId="0" applyNumberFormat="1" applyFont="1" applyFill="1" applyBorder="1" applyAlignment="1">
      <alignment horizontal="right"/>
    </xf>
    <xf numFmtId="164" fontId="7" fillId="2" borderId="11" xfId="0" applyNumberFormat="1" applyFont="1" applyFill="1" applyBorder="1" applyAlignment="1"/>
    <xf numFmtId="0" fontId="7" fillId="0" borderId="0" xfId="0" applyFont="1" applyAlignment="1">
      <alignment horizontal="center"/>
    </xf>
    <xf numFmtId="0" fontId="7" fillId="2" borderId="0" xfId="0" applyFont="1" applyFill="1" applyBorder="1" applyAlignment="1">
      <alignment horizontal="right"/>
    </xf>
    <xf numFmtId="164" fontId="7" fillId="2" borderId="0" xfId="0" applyNumberFormat="1" applyFont="1" applyFill="1" applyBorder="1" applyAlignment="1">
      <alignment horizontal="right"/>
    </xf>
    <xf numFmtId="164" fontId="7" fillId="2" borderId="0" xfId="0" applyNumberFormat="1" applyFont="1" applyFill="1" applyBorder="1" applyAlignment="1"/>
    <xf numFmtId="0" fontId="6" fillId="2" borderId="0" xfId="0" applyFont="1" applyFill="1" applyBorder="1" applyAlignment="1">
      <alignment horizontal="right"/>
    </xf>
    <xf numFmtId="164" fontId="6" fillId="2" borderId="0" xfId="0" applyNumberFormat="1" applyFont="1" applyFill="1" applyBorder="1" applyAlignment="1">
      <alignment horizontal="right"/>
    </xf>
    <xf numFmtId="164" fontId="6" fillId="2" borderId="0" xfId="0" applyNumberFormat="1" applyFont="1" applyFill="1" applyBorder="1" applyAlignment="1"/>
    <xf numFmtId="0" fontId="7" fillId="0" borderId="0" xfId="0" applyFont="1"/>
    <xf numFmtId="0" fontId="0" fillId="2" borderId="0" xfId="0" applyFill="1"/>
    <xf numFmtId="0" fontId="0" fillId="0" borderId="0" xfId="0" applyAlignment="1"/>
    <xf numFmtId="0" fontId="8" fillId="0" borderId="0" xfId="0" applyFont="1" applyAlignment="1"/>
    <xf numFmtId="0" fontId="7" fillId="0" borderId="0" xfId="0" applyFont="1" applyAlignment="1"/>
    <xf numFmtId="0" fontId="1" fillId="0" borderId="0" xfId="0" applyFont="1" applyBorder="1" applyAlignment="1"/>
    <xf numFmtId="0" fontId="1" fillId="0" borderId="0" xfId="0" applyFont="1" applyBorder="1" applyAlignment="1">
      <alignment horizontal="center"/>
    </xf>
    <xf numFmtId="0" fontId="9" fillId="0" borderId="0" xfId="0" applyFont="1"/>
    <xf numFmtId="0" fontId="1" fillId="0" borderId="0" xfId="0" applyFont="1" applyAlignment="1"/>
    <xf numFmtId="0" fontId="8" fillId="0" borderId="0" xfId="0" applyFont="1" applyBorder="1" applyAlignment="1"/>
    <xf numFmtId="0" fontId="7" fillId="0" borderId="0" xfId="0" applyFont="1" applyBorder="1" applyAlignment="1">
      <alignment horizontal="center"/>
    </xf>
    <xf numFmtId="0" fontId="10" fillId="0" borderId="0" xfId="0" applyFont="1"/>
    <xf numFmtId="0" fontId="6" fillId="0" borderId="0" xfId="0" applyFont="1" applyAlignment="1">
      <alignment horizontal="center"/>
    </xf>
    <xf numFmtId="0" fontId="7" fillId="0" borderId="0" xfId="0" applyFont="1" applyAlignment="1">
      <alignment readingOrder="2"/>
    </xf>
    <xf numFmtId="0" fontId="0" fillId="0" borderId="0" xfId="0" applyAlignment="1">
      <alignment readingOrder="1"/>
    </xf>
    <xf numFmtId="0" fontId="11" fillId="0" borderId="0" xfId="0" applyFont="1" applyBorder="1" applyAlignment="1">
      <alignment horizontal="center" vertical="center" wrapText="1" readingOrder="2"/>
    </xf>
    <xf numFmtId="0" fontId="8" fillId="0" borderId="0" xfId="0" applyFont="1" applyBorder="1" applyAlignment="1">
      <alignment horizontal="center" wrapText="1" readingOrder="2"/>
    </xf>
    <xf numFmtId="0" fontId="8" fillId="0" borderId="0" xfId="0" applyFont="1" applyBorder="1" applyAlignment="1">
      <alignment horizontal="center" vertical="center" wrapText="1" readingOrder="2"/>
    </xf>
    <xf numFmtId="0" fontId="12" fillId="0" borderId="0" xfId="0" applyFont="1"/>
    <xf numFmtId="0" fontId="8" fillId="0" borderId="0" xfId="0" applyFont="1" applyBorder="1" applyAlignment="1">
      <alignment horizontal="center" vertical="center" readingOrder="2"/>
    </xf>
    <xf numFmtId="3" fontId="7" fillId="2" borderId="12" xfId="0" applyNumberFormat="1" applyFont="1" applyFill="1" applyBorder="1" applyAlignment="1">
      <alignment horizontal="right" vertical="center"/>
    </xf>
    <xf numFmtId="0" fontId="6" fillId="0" borderId="10" xfId="0" applyFont="1" applyBorder="1" applyAlignment="1">
      <alignment horizontal="right" vertical="center"/>
    </xf>
    <xf numFmtId="3" fontId="7" fillId="2" borderId="8" xfId="0" applyNumberFormat="1" applyFont="1" applyFill="1" applyBorder="1" applyAlignment="1">
      <alignment horizontal="right" vertical="center"/>
    </xf>
    <xf numFmtId="0" fontId="6" fillId="0" borderId="8" xfId="0" applyFont="1" applyBorder="1" applyAlignment="1">
      <alignment horizontal="center" vertical="center"/>
    </xf>
    <xf numFmtId="0" fontId="6" fillId="0" borderId="5" xfId="0" applyFont="1" applyBorder="1" applyAlignment="1">
      <alignment horizontal="center" vertical="center" wrapText="1"/>
    </xf>
    <xf numFmtId="0" fontId="6" fillId="0" borderId="5" xfId="0" applyFont="1" applyBorder="1" applyAlignment="1">
      <alignment horizontal="center" vertical="center" wrapText="1" readingOrder="2"/>
    </xf>
    <xf numFmtId="0" fontId="6" fillId="0" borderId="2" xfId="0" applyFont="1" applyBorder="1" applyAlignment="1">
      <alignment horizontal="center" vertical="center" wrapText="1" readingOrder="2"/>
    </xf>
    <xf numFmtId="0" fontId="6" fillId="0" borderId="0" xfId="0" applyFont="1" applyAlignment="1">
      <alignment horizontal="right" vertical="center"/>
    </xf>
    <xf numFmtId="0" fontId="13" fillId="0" borderId="0" xfId="0" applyFont="1" applyAlignment="1"/>
    <xf numFmtId="0" fontId="1" fillId="0" borderId="0" xfId="0" applyFont="1" applyBorder="1" applyAlignment="1">
      <alignment horizontal="center" vertical="center" wrapText="1" readingOrder="2"/>
    </xf>
    <xf numFmtId="0" fontId="6" fillId="0" borderId="0" xfId="0" applyFont="1" applyAlignment="1">
      <alignment horizontal="left" vertical="center"/>
    </xf>
    <xf numFmtId="0" fontId="6" fillId="0" borderId="10" xfId="0" applyFont="1" applyBorder="1" applyAlignment="1">
      <alignment horizontal="center" vertical="center"/>
    </xf>
    <xf numFmtId="0" fontId="6" fillId="0" borderId="11" xfId="0" applyNumberFormat="1" applyFont="1" applyBorder="1" applyAlignment="1">
      <alignment horizontal="center" vertical="center" wrapText="1"/>
    </xf>
    <xf numFmtId="0" fontId="6" fillId="0" borderId="11" xfId="0" applyFont="1" applyBorder="1" applyAlignment="1">
      <alignment horizontal="center" vertical="center" wrapText="1"/>
    </xf>
    <xf numFmtId="0" fontId="6" fillId="0" borderId="9" xfId="0" applyNumberFormat="1" applyFont="1" applyFill="1" applyBorder="1" applyAlignment="1">
      <alignment horizontal="center" vertical="center" wrapText="1"/>
    </xf>
    <xf numFmtId="0" fontId="7" fillId="2" borderId="10" xfId="0" applyFont="1" applyFill="1" applyBorder="1" applyAlignment="1">
      <alignment vertical="center"/>
    </xf>
    <xf numFmtId="3" fontId="7" fillId="0" borderId="12" xfId="0" applyNumberFormat="1" applyFont="1" applyBorder="1" applyAlignment="1">
      <alignment vertical="center" wrapText="1" readingOrder="1"/>
    </xf>
    <xf numFmtId="164" fontId="7" fillId="0" borderId="11" xfId="0" applyNumberFormat="1" applyFont="1" applyBorder="1" applyAlignment="1"/>
    <xf numFmtId="0" fontId="1" fillId="0" borderId="0" xfId="0" applyFont="1" applyAlignment="1">
      <alignment horizontal="right" vertical="center"/>
    </xf>
    <xf numFmtId="0" fontId="2" fillId="2" borderId="0" xfId="0" applyFont="1" applyFill="1" applyAlignment="1">
      <alignment horizontal="center" vertical="center"/>
    </xf>
    <xf numFmtId="0" fontId="14" fillId="2" borderId="0" xfId="0" applyFont="1" applyFill="1" applyAlignment="1">
      <alignment readingOrder="2"/>
    </xf>
    <xf numFmtId="0" fontId="5" fillId="2" borderId="13" xfId="0" applyFont="1" applyFill="1" applyBorder="1" applyAlignment="1">
      <alignment horizontal="center" readingOrder="2"/>
    </xf>
    <xf numFmtId="0" fontId="5" fillId="2" borderId="0" xfId="0" applyFont="1" applyFill="1" applyAlignment="1">
      <alignment horizontal="left" vertical="center"/>
    </xf>
    <xf numFmtId="0" fontId="6" fillId="0" borderId="2" xfId="0" applyFont="1" applyBorder="1" applyAlignment="1">
      <alignment horizontal="center" vertical="top" readingOrder="2"/>
    </xf>
    <xf numFmtId="0" fontId="6" fillId="0" borderId="2" xfId="0" applyFont="1" applyBorder="1" applyAlignment="1">
      <alignment horizontal="center" vertical="top" wrapText="1"/>
    </xf>
    <xf numFmtId="0" fontId="6" fillId="0" borderId="2" xfId="0" applyFont="1" applyBorder="1" applyAlignment="1">
      <alignment horizontal="center" vertical="top"/>
    </xf>
    <xf numFmtId="0" fontId="7" fillId="0" borderId="5" xfId="0" applyFont="1" applyBorder="1" applyAlignment="1">
      <alignment horizontal="center" vertical="top" wrapText="1"/>
    </xf>
    <xf numFmtId="0" fontId="7" fillId="0" borderId="8" xfId="0" applyFont="1" applyBorder="1" applyAlignment="1">
      <alignment horizontal="center" vertical="top" wrapText="1"/>
    </xf>
    <xf numFmtId="0" fontId="6" fillId="0" borderId="11" xfId="0" applyFont="1" applyBorder="1" applyAlignment="1">
      <alignment horizontal="right" vertical="center"/>
    </xf>
    <xf numFmtId="0" fontId="7" fillId="0" borderId="0" xfId="0" applyFont="1" applyBorder="1" applyAlignment="1">
      <alignment horizontal="right" vertical="center"/>
    </xf>
    <xf numFmtId="3" fontId="7" fillId="2" borderId="0" xfId="0" applyNumberFormat="1" applyFont="1" applyFill="1" applyBorder="1" applyAlignment="1">
      <alignment horizontal="right" vertical="center"/>
    </xf>
    <xf numFmtId="3" fontId="7" fillId="0" borderId="0" xfId="0" applyNumberFormat="1" applyFont="1" applyBorder="1" applyAlignment="1">
      <alignment horizontal="right" vertical="center"/>
    </xf>
    <xf numFmtId="0" fontId="7" fillId="0" borderId="8" xfId="0" applyFont="1" applyBorder="1" applyAlignment="1">
      <alignment horizontal="center" vertical="center" wrapText="1"/>
    </xf>
    <xf numFmtId="0" fontId="5" fillId="0" borderId="0" xfId="0" applyFont="1" applyAlignment="1">
      <alignment vertical="center"/>
    </xf>
    <xf numFmtId="0" fontId="5" fillId="0" borderId="0" xfId="0" applyFont="1" applyBorder="1" applyAlignment="1">
      <alignment horizontal="center" readingOrder="2"/>
    </xf>
    <xf numFmtId="0" fontId="5" fillId="0" borderId="0" xfId="0" applyFont="1"/>
    <xf numFmtId="0" fontId="4" fillId="0" borderId="12" xfId="0" applyFont="1" applyBorder="1" applyAlignment="1">
      <alignment horizontal="center" vertical="center"/>
    </xf>
    <xf numFmtId="0" fontId="4" fillId="0" borderId="3" xfId="0" applyFont="1" applyFill="1" applyBorder="1" applyAlignment="1">
      <alignment horizontal="right" vertical="center" readingOrder="1"/>
    </xf>
    <xf numFmtId="0" fontId="4" fillId="0" borderId="14" xfId="0" applyFont="1" applyFill="1" applyBorder="1" applyAlignment="1">
      <alignment horizontal="right" vertical="center" readingOrder="1"/>
    </xf>
    <xf numFmtId="0" fontId="4" fillId="0" borderId="6" xfId="0" applyFont="1" applyFill="1" applyBorder="1" applyAlignment="1">
      <alignment horizontal="right" vertical="center" readingOrder="1"/>
    </xf>
    <xf numFmtId="0" fontId="4" fillId="0" borderId="0" xfId="0" applyFont="1" applyFill="1" applyBorder="1" applyAlignment="1">
      <alignment horizontal="right" vertical="center" readingOrder="1"/>
    </xf>
    <xf numFmtId="0" fontId="4" fillId="0" borderId="9" xfId="0" applyFont="1" applyFill="1" applyBorder="1" applyAlignment="1">
      <alignment horizontal="right" vertical="center" readingOrder="1"/>
    </xf>
    <xf numFmtId="0" fontId="4" fillId="0" borderId="13" xfId="0" applyFont="1" applyFill="1" applyBorder="1" applyAlignment="1">
      <alignment horizontal="right" vertical="center" readingOrder="1"/>
    </xf>
    <xf numFmtId="0" fontId="5" fillId="2" borderId="0" xfId="0" applyFont="1" applyFill="1" applyAlignment="1"/>
    <xf numFmtId="0" fontId="4" fillId="0" borderId="0" xfId="0" applyFont="1" applyAlignment="1">
      <alignment wrapText="1"/>
    </xf>
    <xf numFmtId="0" fontId="4" fillId="0" borderId="0" xfId="0" applyFont="1" applyAlignment="1">
      <alignment readingOrder="2"/>
    </xf>
    <xf numFmtId="0" fontId="5" fillId="0" borderId="13" xfId="0" applyFont="1" applyBorder="1" applyAlignment="1">
      <alignment horizontal="center" readingOrder="2"/>
    </xf>
    <xf numFmtId="0" fontId="5" fillId="0" borderId="0" xfId="0" applyFont="1" applyBorder="1" applyAlignment="1">
      <alignment vertical="center"/>
    </xf>
    <xf numFmtId="0" fontId="17" fillId="0" borderId="0" xfId="0" applyFont="1" applyFill="1"/>
    <xf numFmtId="0" fontId="19" fillId="0" borderId="8" xfId="0" applyFont="1" applyBorder="1" applyAlignment="1">
      <alignment horizontal="center" vertical="center" wrapText="1"/>
    </xf>
    <xf numFmtId="0" fontId="19" fillId="0" borderId="8" xfId="0" applyFont="1" applyBorder="1" applyAlignment="1">
      <alignment horizontal="center" vertical="center"/>
    </xf>
    <xf numFmtId="0" fontId="19" fillId="0" borderId="8" xfId="0" applyFont="1" applyBorder="1" applyAlignment="1">
      <alignment horizontal="center" wrapText="1"/>
    </xf>
    <xf numFmtId="0" fontId="20" fillId="0" borderId="10" xfId="0" applyFont="1" applyBorder="1" applyAlignment="1">
      <alignment horizontal="right" vertical="center"/>
    </xf>
    <xf numFmtId="0" fontId="20" fillId="2" borderId="12" xfId="0" applyFont="1" applyFill="1" applyBorder="1" applyAlignment="1">
      <alignment horizontal="right" vertical="center"/>
    </xf>
    <xf numFmtId="164" fontId="20" fillId="0" borderId="12" xfId="0" applyNumberFormat="1" applyFont="1" applyBorder="1" applyAlignment="1">
      <alignment horizontal="right" vertical="center"/>
    </xf>
    <xf numFmtId="164" fontId="20" fillId="2" borderId="12" xfId="0" applyNumberFormat="1" applyFont="1" applyFill="1" applyBorder="1" applyAlignment="1">
      <alignment horizontal="right" vertical="center"/>
    </xf>
    <xf numFmtId="0" fontId="20" fillId="0" borderId="11" xfId="0" applyFont="1" applyBorder="1" applyAlignment="1">
      <alignment horizontal="right" vertical="center"/>
    </xf>
    <xf numFmtId="0" fontId="17" fillId="0" borderId="11" xfId="0" applyFont="1" applyBorder="1" applyAlignment="1">
      <alignment horizontal="right" vertical="center"/>
    </xf>
    <xf numFmtId="0" fontId="20" fillId="0" borderId="10" xfId="0" applyFont="1" applyBorder="1" applyAlignment="1">
      <alignment horizontal="right" vertical="center" wrapText="1"/>
    </xf>
    <xf numFmtId="0" fontId="22" fillId="0" borderId="0" xfId="0" applyFont="1" applyAlignment="1">
      <alignment horizontal="center" vertical="center" wrapText="1"/>
    </xf>
    <xf numFmtId="0" fontId="1" fillId="0" borderId="0" xfId="0" applyFont="1" applyAlignment="1">
      <alignment horizontal="left" vertical="center"/>
    </xf>
    <xf numFmtId="0" fontId="6" fillId="0" borderId="11" xfId="0" applyFont="1" applyBorder="1" applyAlignment="1"/>
    <xf numFmtId="0" fontId="6" fillId="0" borderId="15" xfId="0" applyFont="1" applyBorder="1" applyAlignment="1"/>
    <xf numFmtId="0" fontId="6" fillId="0" borderId="10" xfId="0" applyFont="1" applyBorder="1" applyAlignment="1"/>
    <xf numFmtId="0" fontId="6" fillId="0" borderId="2" xfId="0" applyFont="1" applyBorder="1" applyAlignment="1">
      <alignment horizontal="center" vertical="center"/>
    </xf>
    <xf numFmtId="0" fontId="6" fillId="0" borderId="8" xfId="0" applyFont="1" applyBorder="1" applyAlignment="1">
      <alignment horizontal="center" vertical="center" wrapText="1"/>
    </xf>
    <xf numFmtId="0" fontId="6" fillId="0" borderId="7" xfId="0" applyFont="1" applyBorder="1" applyAlignment="1">
      <alignment horizontal="right" vertical="center"/>
    </xf>
    <xf numFmtId="0" fontId="7" fillId="2" borderId="8" xfId="0" applyFont="1" applyFill="1" applyBorder="1" applyAlignment="1">
      <alignment vertical="center" wrapText="1"/>
    </xf>
    <xf numFmtId="0" fontId="7" fillId="2" borderId="8" xfId="0" applyFont="1" applyFill="1" applyBorder="1" applyAlignment="1">
      <alignment horizontal="right" vertical="center"/>
    </xf>
    <xf numFmtId="0" fontId="6" fillId="0" borderId="9" xfId="0" applyFont="1" applyBorder="1" applyAlignment="1">
      <alignment horizontal="right" vertical="center"/>
    </xf>
    <xf numFmtId="0" fontId="6" fillId="2" borderId="7" xfId="0" applyFont="1" applyFill="1" applyBorder="1" applyAlignment="1">
      <alignment vertical="center"/>
    </xf>
    <xf numFmtId="0" fontId="7" fillId="0" borderId="8" xfId="0" applyFont="1" applyBorder="1" applyAlignment="1">
      <alignment horizontal="right" vertical="center"/>
    </xf>
    <xf numFmtId="0" fontId="7" fillId="2" borderId="8" xfId="0" applyFont="1" applyFill="1" applyBorder="1" applyAlignment="1">
      <alignment vertical="center"/>
    </xf>
    <xf numFmtId="0" fontId="6" fillId="2" borderId="10" xfId="0" applyFont="1" applyFill="1" applyBorder="1" applyAlignment="1">
      <alignment vertical="center" wrapText="1" readingOrder="2"/>
    </xf>
    <xf numFmtId="0" fontId="6" fillId="0" borderId="11" xfId="0" applyFont="1" applyBorder="1" applyAlignment="1">
      <alignment horizontal="right" vertical="center" wrapText="1" readingOrder="1"/>
    </xf>
    <xf numFmtId="0" fontId="6" fillId="0" borderId="10" xfId="0" applyFont="1" applyBorder="1" applyAlignment="1">
      <alignment vertical="center" wrapText="1" readingOrder="2"/>
    </xf>
    <xf numFmtId="0" fontId="6" fillId="0" borderId="0" xfId="0" applyFont="1" applyBorder="1" applyAlignment="1">
      <alignment horizontal="right" readingOrder="2"/>
    </xf>
    <xf numFmtId="0" fontId="6" fillId="0" borderId="0" xfId="0" applyFont="1" applyAlignment="1">
      <alignment readingOrder="2"/>
    </xf>
    <xf numFmtId="0" fontId="5" fillId="0" borderId="0" xfId="0" applyFont="1" applyAlignment="1">
      <alignment horizontal="center" vertical="center" wrapText="1"/>
    </xf>
    <xf numFmtId="0" fontId="4" fillId="0" borderId="14" xfId="0" applyFont="1" applyBorder="1" applyAlignment="1">
      <alignment vertical="center"/>
    </xf>
    <xf numFmtId="0" fontId="4" fillId="0" borderId="1" xfId="0" applyFont="1" applyBorder="1" applyAlignment="1">
      <alignment vertical="center"/>
    </xf>
    <xf numFmtId="0" fontId="4" fillId="0" borderId="13" xfId="0" applyFont="1" applyBorder="1" applyAlignment="1">
      <alignment vertical="center"/>
    </xf>
    <xf numFmtId="0" fontId="4" fillId="0" borderId="7" xfId="0" applyFont="1" applyBorder="1" applyAlignment="1">
      <alignment vertical="center"/>
    </xf>
    <xf numFmtId="0" fontId="17" fillId="2" borderId="15" xfId="0" applyFont="1" applyFill="1" applyBorder="1" applyAlignment="1">
      <alignment vertical="center"/>
    </xf>
    <xf numFmtId="0" fontId="17" fillId="2" borderId="10" xfId="0" applyFont="1" applyFill="1" applyBorder="1" applyAlignment="1">
      <alignment vertical="center"/>
    </xf>
    <xf numFmtId="0" fontId="23" fillId="0" borderId="0" xfId="0" applyFont="1"/>
    <xf numFmtId="0" fontId="23" fillId="0" borderId="0" xfId="0" applyFont="1" applyAlignment="1">
      <alignment vertical="center"/>
    </xf>
    <xf numFmtId="0" fontId="1" fillId="0" borderId="0" xfId="0" applyFont="1" applyBorder="1"/>
    <xf numFmtId="0" fontId="1" fillId="0" borderId="0" xfId="0" applyFont="1" applyBorder="1" applyAlignment="1">
      <alignment horizontal="right"/>
    </xf>
    <xf numFmtId="0" fontId="1" fillId="0" borderId="13" xfId="0" applyFont="1" applyBorder="1" applyAlignment="1">
      <alignment horizontal="right"/>
    </xf>
    <xf numFmtId="0" fontId="1" fillId="0" borderId="13" xfId="0" applyFont="1" applyBorder="1"/>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9" xfId="0" applyFont="1" applyBorder="1" applyAlignment="1">
      <alignment horizontal="center" vertical="center" wrapText="1"/>
    </xf>
    <xf numFmtId="0" fontId="7" fillId="0" borderId="7" xfId="0" applyFont="1" applyBorder="1" applyAlignment="1">
      <alignment horizontal="right" vertical="center"/>
    </xf>
    <xf numFmtId="0" fontId="7" fillId="0" borderId="8" xfId="0" applyFont="1" applyBorder="1" applyAlignment="1">
      <alignment vertical="center" wrapText="1"/>
    </xf>
    <xf numFmtId="1" fontId="7" fillId="0" borderId="11" xfId="0" applyNumberFormat="1" applyFont="1" applyBorder="1" applyAlignment="1">
      <alignment vertical="center"/>
    </xf>
    <xf numFmtId="0" fontId="7" fillId="0" borderId="9" xfId="0" applyFont="1" applyBorder="1" applyAlignment="1">
      <alignment horizontal="right" vertical="center"/>
    </xf>
    <xf numFmtId="0" fontId="7" fillId="0" borderId="10" xfId="0" applyFont="1" applyBorder="1"/>
    <xf numFmtId="0" fontId="7" fillId="0" borderId="12" xfId="0" applyFont="1" applyBorder="1"/>
    <xf numFmtId="0" fontId="7" fillId="2" borderId="12" xfId="0" applyFont="1" applyFill="1" applyBorder="1"/>
    <xf numFmtId="0" fontId="7" fillId="0" borderId="11" xfId="0" applyFont="1" applyBorder="1" applyAlignment="1">
      <alignment horizontal="right"/>
    </xf>
    <xf numFmtId="0" fontId="7" fillId="2" borderId="12" xfId="0" applyFont="1" applyFill="1" applyBorder="1" applyAlignment="1">
      <alignment vertical="center"/>
    </xf>
    <xf numFmtId="0" fontId="7" fillId="0" borderId="11" xfId="0" applyFont="1" applyBorder="1" applyAlignment="1">
      <alignment horizontal="right" vertical="center" wrapText="1" readingOrder="1"/>
    </xf>
    <xf numFmtId="0" fontId="2" fillId="0" borderId="0" xfId="0" applyFont="1" applyBorder="1" applyAlignment="1">
      <alignment horizontal="center"/>
    </xf>
    <xf numFmtId="0" fontId="5" fillId="0" borderId="0" xfId="0" applyFont="1" applyBorder="1" applyAlignment="1">
      <alignment horizontal="center"/>
    </xf>
    <xf numFmtId="0" fontId="6" fillId="0" borderId="5" xfId="0" applyFont="1" applyBorder="1" applyAlignment="1">
      <alignment horizontal="center" vertical="center"/>
    </xf>
    <xf numFmtId="1" fontId="7" fillId="2" borderId="12" xfId="0" applyNumberFormat="1" applyFont="1" applyFill="1" applyBorder="1" applyAlignment="1">
      <alignment horizontal="right"/>
    </xf>
    <xf numFmtId="1" fontId="7" fillId="0" borderId="12" xfId="0" applyNumberFormat="1" applyFont="1" applyBorder="1" applyAlignment="1">
      <alignment horizontal="right"/>
    </xf>
    <xf numFmtId="0" fontId="6" fillId="0" borderId="12" xfId="0" applyFont="1" applyBorder="1" applyAlignment="1">
      <alignment horizontal="center" vertical="center"/>
    </xf>
    <xf numFmtId="0" fontId="6" fillId="0" borderId="12" xfId="0" applyFont="1" applyBorder="1"/>
    <xf numFmtId="1" fontId="7" fillId="2" borderId="21" xfId="0" applyNumberFormat="1" applyFont="1" applyFill="1" applyBorder="1" applyAlignment="1">
      <alignment horizontal="right" vertical="center"/>
    </xf>
    <xf numFmtId="1" fontId="7" fillId="2" borderId="11" xfId="0" applyNumberFormat="1" applyFont="1" applyFill="1" applyBorder="1" applyAlignment="1">
      <alignment horizontal="right" vertical="center"/>
    </xf>
    <xf numFmtId="1" fontId="7" fillId="2" borderId="12" xfId="0" applyNumberFormat="1" applyFont="1" applyFill="1" applyBorder="1" applyAlignment="1">
      <alignment horizontal="right" vertical="center"/>
    </xf>
    <xf numFmtId="1" fontId="7" fillId="0" borderId="2" xfId="0" applyNumberFormat="1" applyFont="1" applyBorder="1" applyAlignment="1">
      <alignment horizontal="right"/>
    </xf>
    <xf numFmtId="0" fontId="24" fillId="0" borderId="0" xfId="0" applyFont="1" applyBorder="1" applyAlignment="1">
      <alignment horizontal="center" vertical="center"/>
    </xf>
    <xf numFmtId="1" fontId="24" fillId="0" borderId="0" xfId="0" applyNumberFormat="1" applyFont="1" applyBorder="1" applyAlignment="1">
      <alignment horizontal="center" vertical="center"/>
    </xf>
    <xf numFmtId="0" fontId="25" fillId="0" borderId="0" xfId="0" applyFont="1"/>
    <xf numFmtId="0" fontId="5" fillId="0" borderId="0" xfId="0" applyFont="1" applyBorder="1" applyAlignment="1">
      <alignment horizontal="center" wrapText="1"/>
    </xf>
    <xf numFmtId="0" fontId="9" fillId="0" borderId="0" xfId="0" applyFont="1" applyBorder="1"/>
    <xf numFmtId="0" fontId="1" fillId="0" borderId="13" xfId="0" applyFont="1" applyBorder="1" applyAlignment="1"/>
    <xf numFmtId="1" fontId="7" fillId="0" borderId="12" xfId="0" applyNumberFormat="1" applyFont="1" applyBorder="1" applyAlignment="1">
      <alignment horizontal="right" vertical="center"/>
    </xf>
    <xf numFmtId="0" fontId="6" fillId="0" borderId="12" xfId="0" applyFont="1" applyBorder="1" applyAlignment="1">
      <alignment vertical="center"/>
    </xf>
    <xf numFmtId="1" fontId="7" fillId="0" borderId="2" xfId="0" applyNumberFormat="1" applyFont="1" applyBorder="1" applyAlignment="1">
      <alignment horizontal="right" vertical="center"/>
    </xf>
    <xf numFmtId="1" fontId="7" fillId="0" borderId="21" xfId="0" applyNumberFormat="1" applyFont="1" applyBorder="1" applyAlignment="1">
      <alignment horizontal="right" vertical="center"/>
    </xf>
    <xf numFmtId="1" fontId="7" fillId="0" borderId="8" xfId="0" applyNumberFormat="1" applyFont="1" applyBorder="1" applyAlignment="1">
      <alignment horizontal="right" vertical="center"/>
    </xf>
    <xf numFmtId="0" fontId="26" fillId="0" borderId="26" xfId="0" applyFont="1" applyBorder="1" applyAlignment="1">
      <alignment vertical="center"/>
    </xf>
    <xf numFmtId="0" fontId="26" fillId="0" borderId="0" xfId="0" applyFont="1" applyBorder="1" applyAlignment="1">
      <alignment vertical="center"/>
    </xf>
    <xf numFmtId="1" fontId="0" fillId="0" borderId="0" xfId="0" applyNumberFormat="1"/>
    <xf numFmtId="0" fontId="1" fillId="0" borderId="0" xfId="0" applyFont="1" applyBorder="1" applyAlignment="1">
      <alignment horizontal="left"/>
    </xf>
    <xf numFmtId="0" fontId="6" fillId="0" borderId="0" xfId="0" applyFont="1" applyBorder="1" applyAlignment="1">
      <alignment horizontal="center" vertical="center"/>
    </xf>
    <xf numFmtId="0" fontId="7" fillId="0" borderId="0" xfId="0" applyFont="1" applyFill="1" applyBorder="1" applyAlignment="1">
      <alignment horizontal="right" vertical="center" wrapText="1" readingOrder="2"/>
    </xf>
    <xf numFmtId="0" fontId="1" fillId="0" borderId="0" xfId="0" applyFont="1" applyBorder="1" applyAlignment="1">
      <alignment horizontal="right" vertical="center"/>
    </xf>
    <xf numFmtId="0" fontId="1" fillId="0" borderId="0" xfId="1" applyFont="1" applyFill="1" applyBorder="1" applyAlignment="1">
      <alignment horizontal="center" vertical="center" wrapText="1"/>
    </xf>
    <xf numFmtId="0" fontId="1" fillId="0" borderId="0" xfId="0" applyFont="1" applyBorder="1" applyAlignment="1">
      <alignment vertical="center"/>
    </xf>
    <xf numFmtId="0" fontId="6" fillId="0" borderId="0" xfId="1" applyFont="1" applyBorder="1" applyAlignment="1">
      <alignment horizontal="center" vertical="center"/>
    </xf>
    <xf numFmtId="1" fontId="6" fillId="0" borderId="1" xfId="0" applyNumberFormat="1" applyFont="1" applyBorder="1" applyAlignment="1">
      <alignment vertical="center"/>
    </xf>
    <xf numFmtId="0" fontId="7" fillId="0" borderId="8" xfId="1" applyFont="1" applyFill="1" applyBorder="1" applyAlignment="1">
      <alignment vertical="center" wrapText="1"/>
    </xf>
    <xf numFmtId="0" fontId="7" fillId="2" borderId="8" xfId="1" applyFont="1" applyFill="1" applyBorder="1" applyAlignment="1">
      <alignment vertical="center" wrapText="1"/>
    </xf>
    <xf numFmtId="0" fontId="7" fillId="0" borderId="8" xfId="1" applyFont="1" applyBorder="1" applyAlignment="1">
      <alignment vertical="center" wrapText="1"/>
    </xf>
    <xf numFmtId="0" fontId="7" fillId="0" borderId="9" xfId="1" applyFont="1" applyFill="1" applyBorder="1" applyAlignment="1">
      <alignment vertical="center" wrapText="1"/>
    </xf>
    <xf numFmtId="0" fontId="6" fillId="0" borderId="3" xfId="1" applyFont="1" applyBorder="1" applyAlignment="1">
      <alignment horizontal="right" vertical="center"/>
    </xf>
    <xf numFmtId="0" fontId="6" fillId="0" borderId="0" xfId="1" applyFont="1" applyBorder="1" applyAlignment="1">
      <alignment horizontal="right" vertical="center"/>
    </xf>
    <xf numFmtId="0" fontId="24" fillId="0" borderId="11" xfId="0" applyFont="1" applyBorder="1" applyAlignment="1">
      <alignment horizontal="right" vertical="center" wrapText="1" readingOrder="1"/>
    </xf>
    <xf numFmtId="1" fontId="7" fillId="0" borderId="12" xfId="0" applyNumberFormat="1" applyFont="1" applyBorder="1" applyAlignment="1">
      <alignment vertical="center"/>
    </xf>
    <xf numFmtId="1" fontId="6" fillId="0" borderId="10" xfId="0" applyNumberFormat="1" applyFont="1" applyBorder="1" applyAlignment="1">
      <alignment vertical="center"/>
    </xf>
    <xf numFmtId="1" fontId="7" fillId="0" borderId="12" xfId="0" applyNumberFormat="1" applyFont="1" applyFill="1" applyBorder="1" applyAlignment="1">
      <alignment vertical="center"/>
    </xf>
    <xf numFmtId="0" fontId="6" fillId="0" borderId="11" xfId="1" applyFont="1" applyBorder="1" applyAlignment="1">
      <alignment horizontal="right" vertical="center"/>
    </xf>
    <xf numFmtId="0" fontId="5" fillId="0" borderId="0" xfId="2" applyFont="1" applyAlignment="1">
      <alignment horizontal="center" vertical="center"/>
    </xf>
    <xf numFmtId="0" fontId="5" fillId="0" borderId="13" xfId="0" applyFont="1" applyBorder="1" applyAlignment="1">
      <alignment horizontal="center" vertical="center"/>
    </xf>
    <xf numFmtId="0" fontId="5" fillId="0" borderId="13" xfId="0" applyFont="1" applyBorder="1" applyAlignment="1">
      <alignment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readingOrder="2"/>
    </xf>
    <xf numFmtId="0" fontId="4" fillId="0" borderId="8" xfId="2" applyFont="1" applyBorder="1" applyAlignment="1">
      <alignment horizontal="center" vertical="center" readingOrder="2"/>
    </xf>
    <xf numFmtId="0" fontId="6" fillId="2" borderId="7" xfId="0" applyFont="1" applyFill="1" applyBorder="1" applyAlignment="1">
      <alignment horizontal="right" vertical="center"/>
    </xf>
    <xf numFmtId="0" fontId="17" fillId="2" borderId="8" xfId="2" applyFont="1" applyFill="1" applyBorder="1" applyAlignment="1">
      <alignment vertical="center" wrapText="1"/>
    </xf>
    <xf numFmtId="1" fontId="17" fillId="2" borderId="12" xfId="0" applyNumberFormat="1" applyFont="1" applyFill="1" applyBorder="1" applyAlignment="1">
      <alignment horizontal="right" vertical="center"/>
    </xf>
    <xf numFmtId="0" fontId="6" fillId="2" borderId="10" xfId="0" applyFont="1" applyFill="1" applyBorder="1" applyAlignment="1">
      <alignment vertical="center"/>
    </xf>
    <xf numFmtId="1" fontId="17" fillId="2" borderId="12" xfId="0" applyNumberFormat="1" applyFont="1" applyFill="1" applyBorder="1" applyAlignment="1">
      <alignment vertical="center"/>
    </xf>
    <xf numFmtId="0" fontId="17" fillId="2" borderId="8" xfId="2" applyFont="1" applyFill="1" applyBorder="1" applyAlignment="1">
      <alignment horizontal="right" vertical="center" readingOrder="2"/>
    </xf>
    <xf numFmtId="1" fontId="17" fillId="2" borderId="2" xfId="0" applyNumberFormat="1" applyFont="1" applyFill="1" applyBorder="1" applyAlignment="1">
      <alignment vertical="center"/>
    </xf>
    <xf numFmtId="1" fontId="17" fillId="2" borderId="2" xfId="0" applyNumberFormat="1" applyFont="1" applyFill="1" applyBorder="1" applyAlignment="1">
      <alignment horizontal="right" vertical="center"/>
    </xf>
    <xf numFmtId="0" fontId="5" fillId="0" borderId="0" xfId="3" applyFont="1" applyAlignment="1">
      <alignment horizontal="center"/>
    </xf>
    <xf numFmtId="0" fontId="5" fillId="0" borderId="0" xfId="0" applyFont="1" applyBorder="1" applyAlignment="1"/>
    <xf numFmtId="0" fontId="5" fillId="0" borderId="13" xfId="0" applyFont="1" applyBorder="1" applyAlignment="1"/>
    <xf numFmtId="0" fontId="28" fillId="0" borderId="0" xfId="0" applyFont="1"/>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17" fillId="0" borderId="12" xfId="0" applyFont="1" applyBorder="1" applyAlignment="1">
      <alignment horizontal="right" vertical="center"/>
    </xf>
    <xf numFmtId="0" fontId="17" fillId="2" borderId="12" xfId="0" applyFont="1" applyFill="1" applyBorder="1" applyAlignment="1">
      <alignment horizontal="right" vertical="center"/>
    </xf>
    <xf numFmtId="0" fontId="17" fillId="0" borderId="2" xfId="0" applyFont="1" applyBorder="1" applyAlignment="1">
      <alignment horizontal="right" vertical="center"/>
    </xf>
    <xf numFmtId="1" fontId="17" fillId="0" borderId="12" xfId="0" applyNumberFormat="1" applyFont="1" applyBorder="1" applyAlignment="1">
      <alignment horizontal="right" vertical="center"/>
    </xf>
    <xf numFmtId="0" fontId="30" fillId="0" borderId="0" xfId="0" applyFont="1"/>
    <xf numFmtId="0" fontId="23" fillId="0" borderId="0" xfId="0" applyFont="1" applyBorder="1"/>
    <xf numFmtId="0" fontId="5" fillId="0" borderId="0" xfId="0" applyFont="1" applyAlignment="1"/>
    <xf numFmtId="0" fontId="6" fillId="0" borderId="2" xfId="0" applyFont="1" applyBorder="1"/>
    <xf numFmtId="0" fontId="7" fillId="0" borderId="5" xfId="0" applyFont="1" applyBorder="1" applyAlignment="1">
      <alignment horizontal="center" wrapText="1"/>
    </xf>
    <xf numFmtId="0" fontId="7" fillId="0" borderId="6" xfId="0" applyFont="1" applyBorder="1" applyAlignment="1">
      <alignment horizontal="center" vertical="center"/>
    </xf>
    <xf numFmtId="0" fontId="24" fillId="0" borderId="8" xfId="0" applyFont="1" applyBorder="1" applyAlignment="1">
      <alignment horizontal="center" vertical="center"/>
    </xf>
    <xf numFmtId="0" fontId="24" fillId="0" borderId="12" xfId="0" applyFont="1" applyBorder="1" applyAlignment="1">
      <alignment horizontal="center" vertical="center"/>
    </xf>
    <xf numFmtId="1" fontId="7" fillId="2" borderId="2" xfId="0" applyNumberFormat="1" applyFont="1" applyFill="1" applyBorder="1" applyAlignment="1">
      <alignment horizontal="right" vertical="center"/>
    </xf>
    <xf numFmtId="0" fontId="7" fillId="0" borderId="0" xfId="0" applyFont="1" applyBorder="1" applyAlignment="1">
      <alignment horizontal="center" vertical="center"/>
    </xf>
    <xf numFmtId="0" fontId="28" fillId="0" borderId="0" xfId="0" applyFont="1" applyBorder="1"/>
    <xf numFmtId="0" fontId="4" fillId="0" borderId="15" xfId="0" applyFont="1" applyBorder="1" applyAlignment="1">
      <alignment horizontal="center" vertical="center"/>
    </xf>
    <xf numFmtId="0" fontId="4" fillId="2" borderId="10" xfId="0" applyFont="1" applyFill="1" applyBorder="1" applyAlignment="1">
      <alignment horizontal="right" vertical="center"/>
    </xf>
    <xf numFmtId="0" fontId="17" fillId="2" borderId="8" xfId="0" applyFont="1" applyFill="1" applyBorder="1" applyAlignment="1">
      <alignment vertical="center" wrapText="1"/>
    </xf>
    <xf numFmtId="0" fontId="17" fillId="2" borderId="8" xfId="0" applyFont="1" applyFill="1" applyBorder="1" applyAlignment="1">
      <alignment vertical="center" wrapText="1" readingOrder="2"/>
    </xf>
    <xf numFmtId="0" fontId="7" fillId="2" borderId="9" xfId="0" applyFont="1" applyFill="1" applyBorder="1" applyAlignment="1">
      <alignment horizontal="right" vertical="center"/>
    </xf>
    <xf numFmtId="0" fontId="4" fillId="2" borderId="10" xfId="0" applyFont="1" applyFill="1" applyBorder="1" applyAlignment="1">
      <alignment vertical="center"/>
    </xf>
    <xf numFmtId="0" fontId="17" fillId="2" borderId="11" xfId="0" applyFont="1" applyFill="1" applyBorder="1" applyAlignment="1">
      <alignment horizontal="right" vertical="center"/>
    </xf>
    <xf numFmtId="0" fontId="4" fillId="2" borderId="10" xfId="0" applyFont="1" applyFill="1" applyBorder="1" applyAlignment="1"/>
    <xf numFmtId="0" fontId="17" fillId="2" borderId="11" xfId="0" applyFont="1" applyFill="1" applyBorder="1" applyAlignment="1">
      <alignment horizontal="right"/>
    </xf>
    <xf numFmtId="0" fontId="7" fillId="2" borderId="11" xfId="0" applyFont="1" applyFill="1" applyBorder="1" applyAlignment="1">
      <alignment horizontal="right"/>
    </xf>
    <xf numFmtId="0" fontId="7" fillId="0" borderId="11" xfId="0" applyFont="1" applyBorder="1" applyAlignment="1">
      <alignment horizontal="right" vertical="center"/>
    </xf>
    <xf numFmtId="0" fontId="4" fillId="2" borderId="1" xfId="0" applyFont="1" applyFill="1" applyBorder="1" applyAlignment="1"/>
    <xf numFmtId="0" fontId="17" fillId="2" borderId="3" xfId="0" applyFont="1" applyFill="1" applyBorder="1" applyAlignment="1">
      <alignment horizontal="right"/>
    </xf>
    <xf numFmtId="0" fontId="7" fillId="2" borderId="0" xfId="0" applyFont="1" applyFill="1" applyBorder="1" applyAlignment="1">
      <alignment horizontal="right" vertical="center" wrapText="1" readingOrder="2"/>
    </xf>
    <xf numFmtId="0" fontId="1" fillId="0" borderId="0" xfId="0" applyFont="1" applyAlignment="1">
      <alignment horizontal="center" wrapText="1"/>
    </xf>
    <xf numFmtId="0" fontId="5" fillId="0" borderId="0" xfId="0" applyFont="1" applyBorder="1" applyAlignment="1">
      <alignment horizontal="left"/>
    </xf>
    <xf numFmtId="0" fontId="5" fillId="0" borderId="0" xfId="0" applyFont="1" applyAlignment="1">
      <alignment horizontal="center"/>
    </xf>
    <xf numFmtId="0" fontId="28" fillId="0" borderId="0" xfId="0" applyFont="1" applyBorder="1" applyAlignment="1"/>
    <xf numFmtId="0" fontId="5" fillId="0" borderId="13" xfId="0" applyFont="1" applyBorder="1" applyAlignment="1">
      <alignment horizontal="left" vertical="center"/>
    </xf>
    <xf numFmtId="0" fontId="4" fillId="0" borderId="2" xfId="0" applyFont="1" applyBorder="1" applyAlignment="1">
      <alignment horizontal="center" vertical="center"/>
    </xf>
    <xf numFmtId="1" fontId="17" fillId="2" borderId="11" xfId="0" applyNumberFormat="1" applyFont="1" applyFill="1" applyBorder="1" applyAlignment="1">
      <alignment horizontal="right" vertical="center"/>
    </xf>
    <xf numFmtId="3" fontId="17" fillId="2" borderId="12" xfId="0" applyNumberFormat="1" applyFont="1" applyFill="1" applyBorder="1" applyAlignment="1">
      <alignment horizontal="right" vertical="center"/>
    </xf>
    <xf numFmtId="0" fontId="4" fillId="2" borderId="15" xfId="0" applyFont="1" applyFill="1" applyBorder="1" applyAlignment="1">
      <alignment horizontal="center" vertical="center"/>
    </xf>
    <xf numFmtId="0" fontId="17" fillId="2" borderId="12" xfId="0" applyFont="1" applyFill="1" applyBorder="1" applyAlignment="1">
      <alignment horizontal="right"/>
    </xf>
    <xf numFmtId="0" fontId="4" fillId="2" borderId="11" xfId="0" applyFont="1" applyFill="1" applyBorder="1" applyAlignment="1">
      <alignment horizontal="center" vertical="center"/>
    </xf>
    <xf numFmtId="0" fontId="4" fillId="0" borderId="11" xfId="0" applyFont="1" applyBorder="1" applyAlignment="1">
      <alignment horizontal="center" vertical="center"/>
    </xf>
    <xf numFmtId="0" fontId="4" fillId="0" borderId="3" xfId="0" applyFont="1" applyBorder="1" applyAlignment="1">
      <alignment horizontal="center" vertical="center"/>
    </xf>
    <xf numFmtId="1" fontId="17" fillId="2" borderId="5" xfId="0" applyNumberFormat="1" applyFont="1" applyFill="1" applyBorder="1" applyAlignment="1">
      <alignment horizontal="right" vertical="center"/>
    </xf>
    <xf numFmtId="1" fontId="7" fillId="0" borderId="0" xfId="0" applyNumberFormat="1" applyFont="1" applyFill="1" applyBorder="1" applyAlignment="1">
      <alignment horizontal="right" vertical="center" wrapText="1" readingOrder="2"/>
    </xf>
    <xf numFmtId="0" fontId="4" fillId="0" borderId="6" xfId="0" applyFont="1" applyBorder="1" applyAlignment="1">
      <alignment horizontal="center"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xf>
    <xf numFmtId="0" fontId="4" fillId="0" borderId="10" xfId="0" applyFont="1" applyBorder="1" applyAlignment="1">
      <alignment horizontal="right" vertical="center"/>
    </xf>
    <xf numFmtId="0" fontId="4" fillId="2" borderId="11" xfId="0" applyFont="1" applyFill="1" applyBorder="1" applyAlignment="1">
      <alignment horizontal="right" vertical="center" wrapText="1"/>
    </xf>
    <xf numFmtId="0" fontId="4" fillId="0" borderId="11" xfId="0" applyFont="1" applyBorder="1" applyAlignment="1">
      <alignment horizontal="right" vertical="center"/>
    </xf>
    <xf numFmtId="0" fontId="34" fillId="0" borderId="13" xfId="0" applyFont="1" applyBorder="1" applyAlignment="1">
      <alignment horizontal="center"/>
    </xf>
    <xf numFmtId="0" fontId="1" fillId="0" borderId="13" xfId="0" applyFont="1" applyBorder="1" applyAlignment="1">
      <alignment vertical="center"/>
    </xf>
    <xf numFmtId="0" fontId="7" fillId="0" borderId="13" xfId="0" applyFont="1" applyBorder="1" applyAlignment="1">
      <alignment vertical="center"/>
    </xf>
    <xf numFmtId="0" fontId="7" fillId="0" borderId="2" xfId="0" applyFont="1" applyBorder="1" applyAlignment="1">
      <alignment horizontal="center" vertical="center"/>
    </xf>
    <xf numFmtId="0" fontId="7" fillId="2" borderId="10" xfId="0" applyFont="1" applyFill="1" applyBorder="1" applyAlignment="1">
      <alignment horizontal="right" vertical="center" wrapText="1" readingOrder="2"/>
    </xf>
    <xf numFmtId="0" fontId="7" fillId="2" borderId="11" xfId="0" applyFont="1" applyFill="1" applyBorder="1" applyAlignment="1">
      <alignment horizontal="right" vertical="center" wrapText="1" readingOrder="2"/>
    </xf>
    <xf numFmtId="0" fontId="7" fillId="0" borderId="10" xfId="0" applyFont="1" applyBorder="1" applyAlignment="1">
      <alignment horizontal="right" vertical="center" wrapText="1" readingOrder="2"/>
    </xf>
    <xf numFmtId="0" fontId="7" fillId="2" borderId="7" xfId="0" applyFont="1" applyFill="1" applyBorder="1" applyAlignment="1">
      <alignment vertical="center" wrapText="1"/>
    </xf>
    <xf numFmtId="0" fontId="5" fillId="0" borderId="0" xfId="4" applyFont="1" applyAlignment="1">
      <alignment vertical="top"/>
    </xf>
    <xf numFmtId="0" fontId="28" fillId="0" borderId="0" xfId="4" applyFont="1" applyAlignment="1">
      <alignment vertical="top"/>
    </xf>
    <xf numFmtId="0" fontId="5" fillId="0" borderId="0" xfId="4" applyFont="1" applyBorder="1" applyAlignment="1">
      <alignment vertical="top"/>
    </xf>
    <xf numFmtId="0" fontId="17" fillId="0" borderId="0" xfId="4" applyFont="1" applyAlignment="1">
      <alignment vertical="top"/>
    </xf>
    <xf numFmtId="0" fontId="23" fillId="0" borderId="0" xfId="4" applyFont="1" applyAlignment="1">
      <alignment vertical="top"/>
    </xf>
    <xf numFmtId="0" fontId="4" fillId="0" borderId="13" xfId="4" applyFont="1" applyBorder="1" applyAlignment="1">
      <alignment vertical="top"/>
    </xf>
    <xf numFmtId="0" fontId="17" fillId="0" borderId="10" xfId="4" applyFont="1" applyBorder="1" applyAlignment="1">
      <alignment horizontal="right" vertical="center" wrapText="1" readingOrder="2"/>
    </xf>
    <xf numFmtId="0" fontId="7" fillId="0" borderId="12" xfId="0" applyFont="1" applyBorder="1" applyAlignment="1">
      <alignment horizontal="right" vertical="center"/>
    </xf>
    <xf numFmtId="0" fontId="7" fillId="0" borderId="12" xfId="0" applyFont="1" applyBorder="1" applyAlignment="1">
      <alignment horizontal="left" vertical="center"/>
    </xf>
    <xf numFmtId="0" fontId="12" fillId="0" borderId="0" xfId="4" applyAlignment="1">
      <alignment vertical="top"/>
    </xf>
    <xf numFmtId="0" fontId="6" fillId="0" borderId="0" xfId="0" applyFont="1" applyAlignment="1">
      <alignment vertical="top"/>
    </xf>
    <xf numFmtId="0" fontId="6" fillId="0" borderId="13" xfId="0" applyFont="1" applyBorder="1" applyAlignment="1">
      <alignment vertical="top"/>
    </xf>
    <xf numFmtId="0" fontId="7" fillId="0" borderId="11" xfId="0" applyFont="1" applyBorder="1" applyAlignment="1">
      <alignment horizontal="center" vertical="center"/>
    </xf>
    <xf numFmtId="0" fontId="7" fillId="0" borderId="10" xfId="0" applyFont="1" applyBorder="1" applyAlignment="1">
      <alignment vertical="center"/>
    </xf>
    <xf numFmtId="0" fontId="7" fillId="0" borderId="11" xfId="0" applyFont="1" applyBorder="1" applyAlignment="1">
      <alignment vertical="center"/>
    </xf>
    <xf numFmtId="0" fontId="0" fillId="0" borderId="0" xfId="0" applyAlignment="1">
      <alignment vertical="top"/>
    </xf>
    <xf numFmtId="0" fontId="5" fillId="0" borderId="0" xfId="3" applyFont="1" applyAlignment="1"/>
    <xf numFmtId="0" fontId="29" fillId="0" borderId="12" xfId="0" applyFont="1" applyBorder="1" applyAlignment="1">
      <alignment horizontal="center" vertical="center"/>
    </xf>
    <xf numFmtId="0" fontId="29" fillId="0" borderId="12" xfId="3" applyFont="1" applyFill="1" applyBorder="1" applyAlignment="1">
      <alignment vertical="center"/>
    </xf>
    <xf numFmtId="1" fontId="17" fillId="0" borderId="2" xfId="0" applyNumberFormat="1" applyFont="1" applyBorder="1" applyAlignment="1">
      <alignment horizontal="right" vertical="center"/>
    </xf>
    <xf numFmtId="1" fontId="17" fillId="0" borderId="12" xfId="0" applyNumberFormat="1" applyFont="1" applyFill="1" applyBorder="1" applyAlignment="1">
      <alignment horizontal="right" vertical="center"/>
    </xf>
    <xf numFmtId="0" fontId="13" fillId="0" borderId="0" xfId="0" applyFont="1" applyBorder="1" applyAlignment="1">
      <alignment horizontal="center" vertical="center" textRotation="2"/>
    </xf>
    <xf numFmtId="0" fontId="7" fillId="0" borderId="0" xfId="0" applyFont="1" applyBorder="1" applyAlignment="1">
      <alignment vertical="center"/>
    </xf>
    <xf numFmtId="0" fontId="6" fillId="0" borderId="5"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9" xfId="0" applyFont="1" applyBorder="1" applyAlignment="1">
      <alignment horizontal="center" vertical="center" wrapText="1"/>
    </xf>
    <xf numFmtId="0" fontId="6" fillId="0" borderId="5" xfId="0" applyFont="1" applyBorder="1" applyAlignment="1">
      <alignment horizontal="center" wrapText="1"/>
    </xf>
    <xf numFmtId="0" fontId="6" fillId="0" borderId="8" xfId="0" applyFont="1" applyBorder="1" applyAlignment="1">
      <alignment horizontal="center" wrapText="1"/>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1" fillId="0" borderId="0" xfId="0" applyFont="1" applyAlignment="1">
      <alignment horizontal="center"/>
    </xf>
    <xf numFmtId="0" fontId="1" fillId="0" borderId="0" xfId="0" applyFont="1" applyAlignment="1">
      <alignment horizontal="center" vertical="center" wrapText="1"/>
    </xf>
    <xf numFmtId="0" fontId="6" fillId="0" borderId="9" xfId="0" applyFont="1" applyFill="1" applyBorder="1" applyAlignment="1">
      <alignment horizontal="right" vertical="center"/>
    </xf>
    <xf numFmtId="0" fontId="6" fillId="0" borderId="13" xfId="0" applyFont="1" applyFill="1" applyBorder="1" applyAlignment="1">
      <alignment horizontal="right" vertical="center"/>
    </xf>
    <xf numFmtId="0" fontId="6" fillId="0" borderId="12" xfId="0" applyFont="1" applyFill="1" applyBorder="1" applyAlignment="1">
      <alignment horizontal="right" vertical="center"/>
    </xf>
    <xf numFmtId="0" fontId="6" fillId="0" borderId="11" xfId="0" applyFont="1" applyFill="1" applyBorder="1" applyAlignment="1">
      <alignment horizontal="right" vertical="center"/>
    </xf>
    <xf numFmtId="0" fontId="1" fillId="0" borderId="0" xfId="0" applyFont="1" applyAlignment="1">
      <alignment horizontal="center" vertical="top" wrapText="1"/>
    </xf>
    <xf numFmtId="0" fontId="6" fillId="0" borderId="13" xfId="0" applyFont="1" applyBorder="1" applyAlignment="1">
      <alignment horizontal="left" vertical="center"/>
    </xf>
    <xf numFmtId="0" fontId="6" fillId="0" borderId="14"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1" fillId="0" borderId="0" xfId="0" applyFont="1" applyAlignment="1">
      <alignment horizontal="center" vertical="center"/>
    </xf>
    <xf numFmtId="0" fontId="1" fillId="0" borderId="0" xfId="0" applyFont="1" applyFill="1" applyAlignment="1">
      <alignment horizontal="right" vertical="center" wrapText="1"/>
    </xf>
    <xf numFmtId="0" fontId="1" fillId="2" borderId="0" xfId="0" applyFont="1" applyFill="1" applyBorder="1" applyAlignment="1">
      <alignment horizontal="center" readingOrder="2"/>
    </xf>
    <xf numFmtId="0" fontId="1" fillId="2" borderId="0" xfId="0" applyFont="1" applyFill="1" applyBorder="1" applyAlignment="1">
      <alignment horizontal="center" wrapText="1" readingOrder="1"/>
    </xf>
    <xf numFmtId="0" fontId="6" fillId="0" borderId="2" xfId="0" applyFont="1" applyBorder="1" applyAlignment="1">
      <alignment horizontal="center" vertical="top" wrapText="1"/>
    </xf>
    <xf numFmtId="0" fontId="6" fillId="0" borderId="5" xfId="0" applyFont="1" applyBorder="1" applyAlignment="1">
      <alignment horizontal="center" vertical="top" wrapText="1"/>
    </xf>
    <xf numFmtId="0" fontId="7" fillId="0" borderId="5" xfId="0" applyFont="1" applyBorder="1" applyAlignment="1">
      <alignment horizontal="center" vertical="center" readingOrder="2"/>
    </xf>
    <xf numFmtId="0" fontId="7" fillId="0" borderId="8" xfId="0" applyFont="1" applyBorder="1" applyAlignment="1">
      <alignment horizontal="center" vertical="center" readingOrder="2"/>
    </xf>
    <xf numFmtId="0" fontId="7" fillId="0" borderId="5" xfId="0" applyFont="1" applyBorder="1" applyAlignment="1">
      <alignment horizontal="center" vertical="center" wrapText="1"/>
    </xf>
    <xf numFmtId="0" fontId="7" fillId="0" borderId="5" xfId="0" applyFont="1" applyBorder="1" applyAlignment="1">
      <alignment horizontal="center" vertical="center"/>
    </xf>
    <xf numFmtId="0" fontId="7" fillId="0" borderId="8" xfId="0" applyFont="1" applyBorder="1" applyAlignment="1">
      <alignment horizontal="center" vertical="center"/>
    </xf>
    <xf numFmtId="0" fontId="7" fillId="0" borderId="8" xfId="0" applyFont="1" applyBorder="1" applyAlignment="1">
      <alignment horizontal="center" vertical="center" wrapText="1"/>
    </xf>
    <xf numFmtId="0" fontId="16" fillId="0" borderId="2" xfId="0" applyFont="1" applyBorder="1" applyAlignment="1">
      <alignment horizontal="center" vertical="center"/>
    </xf>
    <xf numFmtId="0" fontId="16" fillId="0" borderId="5"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5" fillId="2" borderId="0" xfId="0" applyFont="1" applyFill="1" applyAlignment="1">
      <alignment horizontal="center" wrapText="1"/>
    </xf>
    <xf numFmtId="0" fontId="5" fillId="0" borderId="0" xfId="0" applyFont="1" applyAlignment="1">
      <alignment horizontal="center" wrapText="1"/>
    </xf>
    <xf numFmtId="0" fontId="5" fillId="0" borderId="13" xfId="0" applyFont="1" applyBorder="1" applyAlignment="1">
      <alignment horizontal="right" vertical="center"/>
    </xf>
    <xf numFmtId="0" fontId="5" fillId="0" borderId="13" xfId="0" applyFont="1" applyBorder="1" applyAlignment="1">
      <alignment horizontal="left" vertical="center"/>
    </xf>
    <xf numFmtId="0" fontId="16" fillId="0" borderId="1" xfId="0" applyFont="1" applyBorder="1" applyAlignment="1">
      <alignment horizontal="center" vertical="center"/>
    </xf>
    <xf numFmtId="0" fontId="16" fillId="0" borderId="4" xfId="0" applyFont="1" applyBorder="1" applyAlignment="1">
      <alignment horizontal="center" vertical="center"/>
    </xf>
    <xf numFmtId="0" fontId="16" fillId="0" borderId="7" xfId="0" applyFont="1" applyBorder="1" applyAlignment="1">
      <alignment horizontal="center" vertical="center"/>
    </xf>
    <xf numFmtId="0" fontId="16" fillId="0" borderId="2" xfId="0" applyFont="1" applyBorder="1" applyAlignment="1">
      <alignment horizontal="center" vertical="center" wrapText="1"/>
    </xf>
    <xf numFmtId="0" fontId="16" fillId="0" borderId="5" xfId="0" applyFont="1" applyBorder="1" applyAlignment="1">
      <alignment horizontal="center" vertical="center" wrapText="1"/>
    </xf>
    <xf numFmtId="0" fontId="5" fillId="0" borderId="0" xfId="0" applyFont="1" applyFill="1" applyAlignment="1">
      <alignment horizontal="center" wrapText="1"/>
    </xf>
    <xf numFmtId="0" fontId="5"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Border="1" applyAlignment="1">
      <alignment horizontal="center" vertical="center" wrapText="1"/>
    </xf>
    <xf numFmtId="0" fontId="17" fillId="0" borderId="14" xfId="0" applyFont="1" applyBorder="1" applyAlignment="1">
      <alignment horizontal="right" vertical="center"/>
    </xf>
    <xf numFmtId="0" fontId="17" fillId="0" borderId="1" xfId="0" applyFont="1" applyBorder="1" applyAlignment="1">
      <alignment horizontal="right" vertical="center"/>
    </xf>
    <xf numFmtId="0" fontId="17" fillId="0" borderId="0" xfId="0" applyFont="1" applyBorder="1" applyAlignment="1">
      <alignment horizontal="right" vertical="center"/>
    </xf>
    <xf numFmtId="0" fontId="17" fillId="0" borderId="4" xfId="0" applyFont="1" applyBorder="1" applyAlignment="1">
      <alignment horizontal="right" vertical="center"/>
    </xf>
    <xf numFmtId="0" fontId="17" fillId="0" borderId="13" xfId="0" applyFont="1" applyBorder="1" applyAlignment="1">
      <alignment horizontal="right" vertical="center"/>
    </xf>
    <xf numFmtId="0" fontId="17" fillId="0" borderId="7" xfId="0" applyFont="1" applyBorder="1" applyAlignment="1">
      <alignment horizontal="right" vertical="center"/>
    </xf>
    <xf numFmtId="0" fontId="17" fillId="2" borderId="11" xfId="0" applyFont="1" applyFill="1" applyBorder="1" applyAlignment="1">
      <alignment horizontal="right" vertical="center"/>
    </xf>
    <xf numFmtId="0" fontId="17" fillId="2" borderId="10" xfId="0" applyFont="1" applyFill="1" applyBorder="1" applyAlignment="1">
      <alignment horizontal="right" vertical="center"/>
    </xf>
    <xf numFmtId="0" fontId="4" fillId="0" borderId="11" xfId="0" applyFont="1" applyBorder="1" applyAlignment="1">
      <alignment horizontal="right" vertical="center"/>
    </xf>
    <xf numFmtId="0" fontId="4" fillId="0" borderId="10" xfId="0" applyFont="1" applyBorder="1" applyAlignment="1">
      <alignment horizontal="right" vertical="center"/>
    </xf>
    <xf numFmtId="0" fontId="17" fillId="0" borderId="11" xfId="0" applyFont="1" applyBorder="1" applyAlignment="1">
      <alignment horizontal="right" vertical="center"/>
    </xf>
    <xf numFmtId="0" fontId="17" fillId="0" borderId="10" xfId="0" applyFont="1" applyBorder="1" applyAlignment="1">
      <alignment horizontal="right" vertical="center"/>
    </xf>
    <xf numFmtId="0" fontId="1" fillId="0" borderId="0" xfId="0" applyFont="1" applyFill="1" applyBorder="1" applyAlignment="1">
      <alignment horizontal="right" vertical="center" wrapText="1" readingOrder="2"/>
    </xf>
    <xf numFmtId="0" fontId="21" fillId="0" borderId="0" xfId="0" applyFont="1" applyAlignment="1">
      <alignment horizontal="center" vertical="center"/>
    </xf>
    <xf numFmtId="0" fontId="5" fillId="0" borderId="0" xfId="0" applyFont="1" applyAlignment="1">
      <alignment horizontal="center" vertical="center" wrapText="1"/>
    </xf>
    <xf numFmtId="0" fontId="7" fillId="0" borderId="0" xfId="0" applyFont="1" applyFill="1" applyBorder="1" applyAlignment="1">
      <alignment horizontal="right" vertical="center" wrapText="1" readingOrder="1"/>
    </xf>
    <xf numFmtId="0" fontId="5" fillId="0" borderId="13" xfId="0" applyFont="1" applyBorder="1" applyAlignment="1">
      <alignment horizontal="right" vertical="center" wrapText="1"/>
    </xf>
    <xf numFmtId="0" fontId="4" fillId="0" borderId="15" xfId="0" applyFont="1" applyBorder="1" applyAlignment="1">
      <alignment horizontal="center" vertical="center"/>
    </xf>
    <xf numFmtId="0" fontId="4" fillId="0" borderId="13" xfId="0" applyFont="1" applyBorder="1" applyAlignment="1">
      <alignment horizontal="center" vertical="center"/>
    </xf>
    <xf numFmtId="0" fontId="4" fillId="0" borderId="15" xfId="0" applyFont="1" applyBorder="1" applyAlignment="1">
      <alignment horizontal="right" vertical="center" wrapText="1"/>
    </xf>
    <xf numFmtId="0" fontId="4" fillId="0" borderId="10" xfId="0" applyFont="1" applyBorder="1" applyAlignment="1">
      <alignment horizontal="right" vertical="center" wrapText="1"/>
    </xf>
    <xf numFmtId="0" fontId="17" fillId="2" borderId="15" xfId="0" applyFont="1" applyFill="1" applyBorder="1" applyAlignment="1">
      <alignment horizontal="right" vertical="center"/>
    </xf>
    <xf numFmtId="0" fontId="4" fillId="0" borderId="11" xfId="0" applyFont="1" applyBorder="1" applyAlignment="1">
      <alignment horizontal="right" vertical="center" wrapText="1"/>
    </xf>
    <xf numFmtId="0" fontId="4" fillId="0" borderId="15" xfId="0" applyFont="1" applyBorder="1" applyAlignment="1">
      <alignment horizontal="right"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top" wrapText="1"/>
    </xf>
    <xf numFmtId="0" fontId="6" fillId="0" borderId="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0" borderId="13" xfId="0" applyFont="1" applyBorder="1" applyAlignment="1">
      <alignment horizontal="center" vertical="center" wrapText="1"/>
    </xf>
    <xf numFmtId="0" fontId="17" fillId="0" borderId="15" xfId="0" applyFont="1" applyBorder="1" applyAlignment="1">
      <alignment horizontal="right" vertical="center"/>
    </xf>
    <xf numFmtId="1" fontId="7" fillId="0" borderId="11" xfId="0" applyNumberFormat="1" applyFont="1" applyBorder="1" applyAlignment="1">
      <alignment horizontal="right" vertical="center"/>
    </xf>
    <xf numFmtId="1" fontId="7" fillId="0" borderId="15" xfId="0" applyNumberFormat="1" applyFont="1" applyBorder="1" applyAlignment="1">
      <alignment horizontal="right" vertical="center"/>
    </xf>
    <xf numFmtId="1" fontId="7" fillId="0" borderId="10" xfId="0" applyNumberFormat="1" applyFont="1" applyBorder="1" applyAlignment="1">
      <alignment horizontal="right" vertical="center"/>
    </xf>
    <xf numFmtId="164" fontId="17" fillId="0" borderId="15" xfId="0" applyNumberFormat="1" applyFont="1" applyBorder="1" applyAlignment="1">
      <alignment horizontal="right" vertical="center"/>
    </xf>
    <xf numFmtId="164" fontId="17" fillId="0" borderId="10" xfId="0" applyNumberFormat="1" applyFont="1" applyBorder="1" applyAlignment="1">
      <alignment horizontal="right" vertical="center"/>
    </xf>
    <xf numFmtId="164" fontId="17" fillId="0" borderId="11" xfId="0" applyNumberFormat="1" applyFont="1" applyBorder="1" applyAlignment="1">
      <alignment horizontal="right" vertical="center"/>
    </xf>
    <xf numFmtId="0" fontId="7" fillId="0" borderId="14" xfId="0" applyFont="1" applyBorder="1" applyAlignment="1">
      <alignment horizontal="right" readingOrder="1"/>
    </xf>
    <xf numFmtId="0" fontId="1" fillId="0" borderId="0" xfId="0" applyFont="1" applyBorder="1" applyAlignment="1">
      <alignment horizontal="center" wrapText="1"/>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6" fillId="0" borderId="12" xfId="0" applyFont="1" applyBorder="1" applyAlignment="1">
      <alignment horizontal="center" vertical="center"/>
    </xf>
    <xf numFmtId="0" fontId="6" fillId="0" borderId="11" xfId="0" applyFont="1" applyBorder="1" applyAlignment="1">
      <alignment horizontal="center" vertical="center"/>
    </xf>
    <xf numFmtId="0" fontId="1" fillId="0" borderId="0" xfId="0" applyFont="1" applyBorder="1" applyAlignment="1">
      <alignment horizontal="right"/>
    </xf>
    <xf numFmtId="0" fontId="5" fillId="0" borderId="13" xfId="0" applyFont="1" applyBorder="1" applyAlignment="1">
      <alignment horizontal="right"/>
    </xf>
    <xf numFmtId="0" fontId="5" fillId="0" borderId="13" xfId="0" applyFont="1" applyFill="1" applyBorder="1" applyAlignment="1">
      <alignment horizontal="left"/>
    </xf>
    <xf numFmtId="0" fontId="6" fillId="0" borderId="19" xfId="0" applyFont="1" applyBorder="1" applyAlignment="1">
      <alignment horizontal="center" vertical="center"/>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 xfId="0" applyFont="1" applyBorder="1" applyAlignment="1">
      <alignment horizontal="center" vertical="center" textRotation="2"/>
    </xf>
    <xf numFmtId="0" fontId="6" fillId="0" borderId="4" xfId="0" applyFont="1" applyBorder="1" applyAlignment="1">
      <alignment horizontal="center" vertical="center" textRotation="2"/>
    </xf>
    <xf numFmtId="0" fontId="6" fillId="0" borderId="2"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2" xfId="0" applyFont="1" applyFill="1" applyBorder="1" applyAlignment="1">
      <alignment horizontal="center" vertical="center"/>
    </xf>
    <xf numFmtId="0" fontId="6" fillId="0" borderId="12" xfId="0" applyFont="1" applyBorder="1" applyAlignment="1">
      <alignment horizontal="center" vertical="center" wrapText="1"/>
    </xf>
    <xf numFmtId="1" fontId="7" fillId="0" borderId="2" xfId="0" applyNumberFormat="1" applyFont="1" applyBorder="1" applyAlignment="1">
      <alignment horizontal="right" vertical="center"/>
    </xf>
    <xf numFmtId="1" fontId="7" fillId="0" borderId="18" xfId="0" applyNumberFormat="1" applyFont="1" applyBorder="1" applyAlignment="1">
      <alignment horizontal="right"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5" xfId="0" applyFont="1" applyBorder="1" applyAlignment="1">
      <alignment horizontal="center" vertical="center" wrapText="1"/>
    </xf>
    <xf numFmtId="0" fontId="6" fillId="0" borderId="16" xfId="0" applyFont="1" applyBorder="1" applyAlignment="1">
      <alignment horizontal="center" vertical="center"/>
    </xf>
    <xf numFmtId="0" fontId="6" fillId="0" borderId="7" xfId="0" applyFont="1" applyBorder="1" applyAlignment="1">
      <alignment horizontal="center" vertical="center" wrapText="1"/>
    </xf>
    <xf numFmtId="1" fontId="7" fillId="0" borderId="8" xfId="0" applyNumberFormat="1" applyFont="1" applyBorder="1" applyAlignment="1">
      <alignment horizontal="right"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10" xfId="0" applyFont="1" applyBorder="1" applyAlignment="1">
      <alignment horizontal="center" vertical="center"/>
    </xf>
    <xf numFmtId="0" fontId="5" fillId="0" borderId="0" xfId="0" applyFont="1" applyBorder="1" applyAlignment="1">
      <alignment horizontal="center" wrapText="1"/>
    </xf>
    <xf numFmtId="0" fontId="1" fillId="0" borderId="0" xfId="0" applyFont="1" applyBorder="1" applyAlignment="1">
      <alignment horizontal="left"/>
    </xf>
    <xf numFmtId="0" fontId="1" fillId="0" borderId="13" xfId="0" applyFont="1" applyBorder="1" applyAlignment="1">
      <alignment horizontal="left"/>
    </xf>
    <xf numFmtId="0" fontId="6" fillId="0" borderId="15" xfId="0" applyFont="1" applyBorder="1" applyAlignment="1">
      <alignment horizontal="center" vertical="center"/>
    </xf>
    <xf numFmtId="0" fontId="6" fillId="2" borderId="8" xfId="0" applyFont="1" applyFill="1" applyBorder="1" applyAlignment="1">
      <alignment horizontal="center" vertical="center"/>
    </xf>
    <xf numFmtId="0" fontId="6" fillId="0" borderId="10" xfId="0" applyFont="1" applyBorder="1" applyAlignment="1">
      <alignment horizontal="center" vertical="center" textRotation="2"/>
    </xf>
    <xf numFmtId="0" fontId="7" fillId="0" borderId="0" xfId="0" applyFont="1" applyFill="1" applyBorder="1" applyAlignment="1">
      <alignment horizontal="right" vertical="center" wrapText="1" readingOrder="2"/>
    </xf>
    <xf numFmtId="0" fontId="1" fillId="0" borderId="0" xfId="1" applyFont="1" applyFill="1" applyBorder="1" applyAlignment="1">
      <alignment horizontal="center" vertical="center" wrapText="1"/>
    </xf>
    <xf numFmtId="1" fontId="6" fillId="0" borderId="1" xfId="0" applyNumberFormat="1" applyFont="1" applyBorder="1" applyAlignment="1">
      <alignment horizontal="center" vertical="center"/>
    </xf>
    <xf numFmtId="1" fontId="6" fillId="0" borderId="4" xfId="0" applyNumberFormat="1" applyFont="1" applyBorder="1" applyAlignment="1">
      <alignment horizontal="center" vertical="center"/>
    </xf>
    <xf numFmtId="1" fontId="6" fillId="0" borderId="7" xfId="0" applyNumberFormat="1" applyFont="1" applyBorder="1" applyAlignment="1">
      <alignment horizontal="center" vertical="center"/>
    </xf>
    <xf numFmtId="1" fontId="6" fillId="0" borderId="2" xfId="0" applyNumberFormat="1" applyFont="1" applyBorder="1" applyAlignment="1">
      <alignment horizontal="center" vertical="center" wrapText="1"/>
    </xf>
    <xf numFmtId="1" fontId="6" fillId="0" borderId="5" xfId="0" applyNumberFormat="1" applyFont="1" applyBorder="1" applyAlignment="1">
      <alignment horizontal="center" vertical="center" wrapText="1"/>
    </xf>
    <xf numFmtId="0" fontId="0" fillId="0" borderId="14" xfId="0" applyBorder="1" applyAlignment="1">
      <alignment horizontal="right"/>
    </xf>
    <xf numFmtId="0" fontId="6" fillId="0" borderId="3" xfId="1" applyFont="1" applyBorder="1" applyAlignment="1">
      <alignment horizontal="center" vertical="center"/>
    </xf>
    <xf numFmtId="0" fontId="6" fillId="0" borderId="6" xfId="1" applyFont="1" applyBorder="1" applyAlignment="1">
      <alignment horizontal="center" vertical="center"/>
    </xf>
    <xf numFmtId="0" fontId="6" fillId="0" borderId="9" xfId="1" applyFont="1" applyBorder="1" applyAlignment="1">
      <alignment horizontal="center" vertical="center"/>
    </xf>
    <xf numFmtId="0" fontId="6" fillId="0" borderId="5" xfId="1" applyFont="1" applyFill="1" applyBorder="1" applyAlignment="1">
      <alignment horizontal="center" vertical="center" wrapText="1"/>
    </xf>
    <xf numFmtId="0" fontId="6" fillId="0" borderId="8"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0" borderId="5" xfId="1" applyFont="1" applyBorder="1" applyAlignment="1">
      <alignment horizontal="center" vertical="center" wrapText="1"/>
    </xf>
    <xf numFmtId="0" fontId="6" fillId="0" borderId="8" xfId="1" applyFont="1" applyBorder="1" applyAlignment="1">
      <alignment horizontal="center" vertical="center" wrapText="1"/>
    </xf>
    <xf numFmtId="0" fontId="4" fillId="0" borderId="8" xfId="2" applyFont="1" applyFill="1" applyBorder="1" applyAlignment="1">
      <alignment horizontal="center" vertical="center"/>
    </xf>
    <xf numFmtId="2" fontId="17" fillId="0" borderId="0" xfId="0" applyNumberFormat="1" applyFont="1" applyFill="1" applyBorder="1" applyAlignment="1">
      <alignment horizontal="right" vertical="center" readingOrder="2"/>
    </xf>
    <xf numFmtId="0" fontId="5" fillId="0" borderId="0" xfId="0" applyFont="1" applyBorder="1" applyAlignment="1">
      <alignment horizontal="right" vertical="center"/>
    </xf>
    <xf numFmtId="0" fontId="5" fillId="0" borderId="13" xfId="0" applyFont="1" applyBorder="1" applyAlignment="1">
      <alignment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4" fillId="0" borderId="3" xfId="2" applyFont="1" applyBorder="1" applyAlignment="1">
      <alignment horizontal="center" vertical="center"/>
    </xf>
    <xf numFmtId="0" fontId="4" fillId="0" borderId="6" xfId="2" applyFont="1" applyBorder="1" applyAlignment="1">
      <alignment horizontal="center" vertical="center"/>
    </xf>
    <xf numFmtId="0" fontId="4" fillId="0" borderId="9" xfId="2" applyFont="1" applyBorder="1" applyAlignment="1">
      <alignment horizontal="center" vertical="center"/>
    </xf>
    <xf numFmtId="0" fontId="4" fillId="0" borderId="5" xfId="2" applyFont="1" applyFill="1" applyBorder="1" applyAlignment="1">
      <alignment horizontal="center" vertical="center" wrapText="1"/>
    </xf>
    <xf numFmtId="0" fontId="4" fillId="0" borderId="8" xfId="2" applyFont="1" applyFill="1" applyBorder="1" applyAlignment="1">
      <alignment horizontal="center" vertical="center" wrapText="1"/>
    </xf>
    <xf numFmtId="0" fontId="32" fillId="0" borderId="0" xfId="0" applyFont="1" applyAlignment="1">
      <alignment horizontal="center"/>
    </xf>
    <xf numFmtId="0" fontId="21" fillId="0" borderId="0" xfId="0" applyFont="1" applyAlignment="1">
      <alignment horizontal="center"/>
    </xf>
    <xf numFmtId="0" fontId="5" fillId="0" borderId="0" xfId="1" applyFont="1" applyFill="1" applyBorder="1" applyAlignment="1">
      <alignment horizontal="center" vertical="center" wrapText="1"/>
    </xf>
    <xf numFmtId="0" fontId="5" fillId="0" borderId="0" xfId="0" applyFont="1" applyBorder="1" applyAlignment="1">
      <alignment horizontal="right"/>
    </xf>
    <xf numFmtId="0" fontId="5" fillId="0" borderId="0" xfId="0" applyFont="1" applyBorder="1" applyAlignment="1">
      <alignment horizontal="center"/>
    </xf>
    <xf numFmtId="0" fontId="5" fillId="0" borderId="13" xfId="3" applyFont="1" applyBorder="1" applyAlignment="1">
      <alignment horizontal="left"/>
    </xf>
    <xf numFmtId="0" fontId="4" fillId="0" borderId="5" xfId="0" applyFont="1" applyBorder="1" applyAlignment="1">
      <alignment horizontal="center" vertical="center"/>
    </xf>
    <xf numFmtId="0" fontId="4" fillId="0" borderId="12" xfId="0" applyFont="1" applyBorder="1" applyAlignment="1">
      <alignment horizontal="center" vertical="center"/>
    </xf>
    <xf numFmtId="0" fontId="29" fillId="0" borderId="10" xfId="0" applyFont="1" applyBorder="1" applyAlignment="1">
      <alignment horizontal="center" vertical="center" textRotation="2"/>
    </xf>
    <xf numFmtId="0" fontId="29" fillId="0" borderId="1" xfId="0" applyFont="1" applyBorder="1" applyAlignment="1">
      <alignment horizontal="center" vertical="center" textRotation="2"/>
    </xf>
    <xf numFmtId="0" fontId="29" fillId="0" borderId="12" xfId="0" applyFont="1" applyBorder="1" applyAlignment="1">
      <alignment horizontal="center" vertical="center" wrapText="1"/>
    </xf>
    <xf numFmtId="0" fontId="29" fillId="0" borderId="11" xfId="0" applyFont="1" applyBorder="1" applyAlignment="1">
      <alignment horizontal="center" vertical="center"/>
    </xf>
    <xf numFmtId="0" fontId="29" fillId="0" borderId="10" xfId="0" applyFont="1" applyBorder="1" applyAlignment="1">
      <alignment horizontal="center" vertical="center"/>
    </xf>
    <xf numFmtId="0" fontId="29" fillId="0" borderId="9" xfId="3" applyFont="1" applyBorder="1" applyAlignment="1">
      <alignment horizontal="center" vertical="center" wrapText="1"/>
    </xf>
    <xf numFmtId="0" fontId="29" fillId="0" borderId="7" xfId="3" applyFont="1" applyBorder="1" applyAlignment="1">
      <alignment horizontal="center" vertical="center" wrapText="1"/>
    </xf>
    <xf numFmtId="0" fontId="29" fillId="0" borderId="3" xfId="3" applyFont="1" applyBorder="1" applyAlignment="1">
      <alignment horizontal="center" vertical="center" wrapText="1"/>
    </xf>
    <xf numFmtId="0" fontId="29" fillId="0" borderId="1" xfId="3" applyFont="1" applyBorder="1" applyAlignment="1">
      <alignment horizontal="center" vertical="center" wrapText="1"/>
    </xf>
    <xf numFmtId="0" fontId="29" fillId="0" borderId="9" xfId="0" applyFont="1" applyBorder="1" applyAlignment="1">
      <alignment horizontal="center" vertical="center"/>
    </xf>
    <xf numFmtId="0" fontId="29" fillId="0" borderId="3" xfId="0" applyFont="1" applyBorder="1" applyAlignment="1">
      <alignment horizontal="center" vertical="center"/>
    </xf>
    <xf numFmtId="0" fontId="29" fillId="0" borderId="12" xfId="3" applyFont="1" applyBorder="1" applyAlignment="1">
      <alignment horizontal="center" vertical="center"/>
    </xf>
    <xf numFmtId="0" fontId="29" fillId="2" borderId="14" xfId="3" applyFont="1" applyFill="1" applyBorder="1" applyAlignment="1">
      <alignment horizontal="center" vertical="center" wrapText="1"/>
    </xf>
    <xf numFmtId="0" fontId="29" fillId="2" borderId="13" xfId="3" applyFont="1" applyFill="1" applyBorder="1" applyAlignment="1">
      <alignment horizontal="center" vertical="center" wrapText="1"/>
    </xf>
    <xf numFmtId="0" fontId="29" fillId="0" borderId="12" xfId="0" applyFont="1" applyBorder="1" applyAlignment="1">
      <alignment horizontal="center" vertical="center"/>
    </xf>
    <xf numFmtId="0" fontId="29" fillId="0" borderId="12" xfId="3" applyFont="1" applyBorder="1" applyAlignment="1">
      <alignment horizontal="center" vertical="center" wrapText="1"/>
    </xf>
    <xf numFmtId="0" fontId="29" fillId="0" borderId="11" xfId="3" applyFont="1" applyBorder="1" applyAlignment="1">
      <alignment horizontal="center" vertical="center"/>
    </xf>
    <xf numFmtId="0" fontId="29" fillId="0" borderId="15" xfId="3" applyFont="1" applyBorder="1" applyAlignment="1">
      <alignment horizontal="center" vertical="center"/>
    </xf>
    <xf numFmtId="0" fontId="29" fillId="0" borderId="10" xfId="3" applyFont="1" applyBorder="1" applyAlignment="1">
      <alignment horizontal="center" vertical="center"/>
    </xf>
    <xf numFmtId="0" fontId="29" fillId="0" borderId="1" xfId="0" applyFont="1" applyBorder="1" applyAlignment="1">
      <alignment horizontal="center" vertical="center"/>
    </xf>
    <xf numFmtId="0" fontId="29" fillId="0" borderId="3" xfId="3" applyFont="1" applyBorder="1" applyAlignment="1">
      <alignment horizontal="center" vertical="center"/>
    </xf>
    <xf numFmtId="0" fontId="29" fillId="0" borderId="14" xfId="3" applyFont="1" applyBorder="1" applyAlignment="1">
      <alignment horizontal="center" vertical="center"/>
    </xf>
    <xf numFmtId="0" fontId="29" fillId="0" borderId="1" xfId="3" applyFont="1" applyBorder="1" applyAlignment="1">
      <alignment horizontal="center" vertical="center"/>
    </xf>
    <xf numFmtId="0" fontId="29" fillId="0" borderId="15" xfId="0" applyFont="1" applyBorder="1" applyAlignment="1">
      <alignment horizontal="center" vertical="center"/>
    </xf>
    <xf numFmtId="0" fontId="29" fillId="0" borderId="3"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7" xfId="0" applyFont="1" applyBorder="1" applyAlignment="1">
      <alignment horizontal="center" vertical="center" wrapText="1"/>
    </xf>
    <xf numFmtId="1" fontId="17" fillId="0" borderId="2" xfId="0" applyNumberFormat="1" applyFont="1" applyBorder="1" applyAlignment="1">
      <alignment horizontal="right" vertical="center"/>
    </xf>
    <xf numFmtId="1" fontId="17" fillId="0" borderId="8" xfId="0" applyNumberFormat="1" applyFont="1" applyBorder="1" applyAlignment="1">
      <alignment horizontal="right" vertical="center"/>
    </xf>
    <xf numFmtId="0" fontId="29" fillId="0" borderId="9" xfId="3" applyFont="1" applyBorder="1" applyAlignment="1">
      <alignment horizontal="center" vertical="center"/>
    </xf>
    <xf numFmtId="0" fontId="29" fillId="0" borderId="13" xfId="3" applyFont="1" applyBorder="1" applyAlignment="1">
      <alignment horizontal="center" vertical="center"/>
    </xf>
    <xf numFmtId="0" fontId="29" fillId="0" borderId="7" xfId="3" applyFont="1" applyBorder="1" applyAlignment="1">
      <alignment horizontal="center" vertical="center"/>
    </xf>
    <xf numFmtId="0" fontId="29" fillId="0" borderId="2" xfId="0" applyFont="1" applyBorder="1" applyAlignment="1">
      <alignment horizontal="center" vertical="center" wrapText="1"/>
    </xf>
    <xf numFmtId="0" fontId="29" fillId="0" borderId="6" xfId="3" applyFont="1" applyBorder="1" applyAlignment="1">
      <alignment horizontal="center" vertical="center" wrapText="1"/>
    </xf>
    <xf numFmtId="0" fontId="29" fillId="0" borderId="4" xfId="3" applyFont="1" applyBorder="1" applyAlignment="1">
      <alignment horizontal="center" vertical="center" wrapText="1"/>
    </xf>
    <xf numFmtId="0" fontId="29" fillId="0" borderId="2" xfId="3" applyFont="1" applyBorder="1" applyAlignment="1">
      <alignment horizontal="center" vertical="center" wrapText="1"/>
    </xf>
    <xf numFmtId="0" fontId="29" fillId="0" borderId="5" xfId="3" applyFont="1" applyBorder="1" applyAlignment="1">
      <alignment horizontal="center" vertical="center" wrapText="1"/>
    </xf>
    <xf numFmtId="0" fontId="27" fillId="0" borderId="0" xfId="0" applyFont="1" applyAlignment="1">
      <alignment horizontal="center"/>
    </xf>
    <xf numFmtId="0" fontId="4" fillId="0" borderId="3" xfId="3" applyFont="1" applyBorder="1" applyAlignment="1">
      <alignment horizontal="center" vertical="center"/>
    </xf>
    <xf numFmtId="0" fontId="4" fillId="0" borderId="14" xfId="3" applyFont="1" applyBorder="1" applyAlignment="1">
      <alignment horizontal="center" vertical="center"/>
    </xf>
    <xf numFmtId="0" fontId="4" fillId="0" borderId="6" xfId="3" applyFont="1" applyBorder="1" applyAlignment="1">
      <alignment horizontal="center" vertical="center"/>
    </xf>
    <xf numFmtId="0" fontId="4" fillId="0" borderId="0" xfId="3" applyFont="1" applyBorder="1" applyAlignment="1">
      <alignment horizontal="center" vertical="center"/>
    </xf>
    <xf numFmtId="0" fontId="4" fillId="0" borderId="9" xfId="3" applyFont="1" applyBorder="1" applyAlignment="1">
      <alignment horizontal="center" vertical="center"/>
    </xf>
    <xf numFmtId="0" fontId="4" fillId="0" borderId="13" xfId="3" applyFont="1" applyBorder="1" applyAlignment="1">
      <alignment horizontal="center" vertical="center"/>
    </xf>
    <xf numFmtId="0" fontId="4" fillId="0" borderId="12" xfId="3" applyFont="1" applyBorder="1" applyAlignment="1">
      <alignment horizontal="center" vertical="center"/>
    </xf>
    <xf numFmtId="0" fontId="4" fillId="0" borderId="11" xfId="3" applyFont="1" applyBorder="1" applyAlignment="1">
      <alignment horizontal="center" vertical="center"/>
    </xf>
    <xf numFmtId="0" fontId="4" fillId="0" borderId="12" xfId="3" applyFont="1" applyBorder="1" applyAlignment="1">
      <alignment horizontal="center" vertical="center" wrapText="1"/>
    </xf>
    <xf numFmtId="0" fontId="4" fillId="0" borderId="11" xfId="3" applyFont="1" applyBorder="1" applyAlignment="1">
      <alignment horizontal="center" vertical="center" wrapText="1"/>
    </xf>
    <xf numFmtId="0" fontId="17" fillId="0" borderId="0" xfId="0" applyFont="1" applyAlignment="1">
      <alignment horizontal="right" vertical="center" readingOrder="2"/>
    </xf>
    <xf numFmtId="0" fontId="17" fillId="0" borderId="0" xfId="0" applyFont="1" applyAlignment="1">
      <alignment horizontal="left" vertical="center"/>
    </xf>
    <xf numFmtId="0" fontId="4" fillId="0" borderId="2" xfId="3" applyFont="1" applyBorder="1" applyAlignment="1">
      <alignment horizontal="center" vertical="center"/>
    </xf>
    <xf numFmtId="0" fontId="5" fillId="0" borderId="0" xfId="0" applyFont="1" applyAlignment="1">
      <alignment horizontal="center" vertical="center"/>
    </xf>
    <xf numFmtId="0" fontId="1" fillId="0" borderId="13" xfId="0" applyFont="1" applyBorder="1" applyAlignment="1">
      <alignment horizontal="right"/>
    </xf>
    <xf numFmtId="0" fontId="24" fillId="0" borderId="11" xfId="0" applyFont="1" applyBorder="1" applyAlignment="1">
      <alignment horizontal="center" vertical="center"/>
    </xf>
    <xf numFmtId="0" fontId="24" fillId="0" borderId="10" xfId="0" applyFont="1" applyBorder="1" applyAlignment="1">
      <alignment horizontal="center" vertical="center"/>
    </xf>
    <xf numFmtId="0" fontId="24" fillId="0" borderId="12" xfId="0" applyFont="1" applyBorder="1" applyAlignment="1">
      <alignment horizontal="center" vertical="center"/>
    </xf>
    <xf numFmtId="0" fontId="24" fillId="0" borderId="3" xfId="0" applyFont="1" applyBorder="1" applyAlignment="1">
      <alignment horizontal="center" vertical="center"/>
    </xf>
    <xf numFmtId="0" fontId="24" fillId="0" borderId="1" xfId="0" applyFont="1" applyBorder="1" applyAlignment="1">
      <alignment horizontal="center" vertical="center"/>
    </xf>
    <xf numFmtId="0" fontId="24" fillId="0" borderId="9" xfId="0" applyFont="1" applyBorder="1" applyAlignment="1">
      <alignment horizontal="center" vertical="center"/>
    </xf>
    <xf numFmtId="0" fontId="24" fillId="0" borderId="7" xfId="0" applyFont="1" applyBorder="1" applyAlignment="1">
      <alignment horizontal="center" vertical="center"/>
    </xf>
    <xf numFmtId="1" fontId="7" fillId="0" borderId="12" xfId="0" applyNumberFormat="1" applyFont="1" applyBorder="1" applyAlignment="1">
      <alignment horizontal="right" vertical="center"/>
    </xf>
    <xf numFmtId="0" fontId="24" fillId="0" borderId="12" xfId="0" applyFont="1" applyBorder="1" applyAlignment="1">
      <alignment horizontal="center" vertical="center" wrapText="1"/>
    </xf>
    <xf numFmtId="0" fontId="24" fillId="0" borderId="2" xfId="0" applyFont="1" applyBorder="1" applyAlignment="1">
      <alignment horizontal="center" vertical="center"/>
    </xf>
    <xf numFmtId="1" fontId="7" fillId="0" borderId="5" xfId="0" applyNumberFormat="1" applyFont="1" applyBorder="1" applyAlignment="1">
      <alignment horizontal="right" vertical="center"/>
    </xf>
    <xf numFmtId="0" fontId="24" fillId="0" borderId="2" xfId="0" applyFont="1" applyBorder="1" applyAlignment="1">
      <alignment horizontal="center" vertical="center" wrapText="1"/>
    </xf>
    <xf numFmtId="0" fontId="24" fillId="0" borderId="15" xfId="0" applyFont="1" applyBorder="1" applyAlignment="1">
      <alignment horizontal="center" vertical="center"/>
    </xf>
    <xf numFmtId="0" fontId="24" fillId="0" borderId="1" xfId="0" applyFont="1" applyBorder="1" applyAlignment="1">
      <alignment horizontal="center" vertical="center" textRotation="2"/>
    </xf>
    <xf numFmtId="0" fontId="24" fillId="0" borderId="4" xfId="0" applyFont="1" applyBorder="1" applyAlignment="1">
      <alignment horizontal="center" vertical="center" textRotation="2"/>
    </xf>
    <xf numFmtId="0" fontId="24" fillId="0" borderId="3" xfId="0" applyFont="1" applyBorder="1" applyAlignment="1">
      <alignment horizontal="center" vertical="center" textRotation="2"/>
    </xf>
    <xf numFmtId="0" fontId="24" fillId="0" borderId="6" xfId="0" applyFont="1" applyBorder="1" applyAlignment="1">
      <alignment horizontal="center" vertical="center" textRotation="2"/>
    </xf>
    <xf numFmtId="0" fontId="24" fillId="0" borderId="8" xfId="0" applyFont="1" applyBorder="1" applyAlignment="1">
      <alignment horizontal="center" vertical="center" wrapText="1"/>
    </xf>
    <xf numFmtId="0" fontId="7" fillId="0" borderId="14" xfId="0" applyFont="1" applyBorder="1" applyAlignment="1">
      <alignment horizontal="right" vertical="center" readingOrder="2"/>
    </xf>
    <xf numFmtId="0" fontId="24" fillId="0" borderId="4" xfId="0" applyFont="1" applyBorder="1" applyAlignment="1">
      <alignment horizontal="center" vertical="center"/>
    </xf>
    <xf numFmtId="0" fontId="24" fillId="0" borderId="8" xfId="0" applyFont="1" applyBorder="1" applyAlignment="1">
      <alignment horizontal="center" vertical="center"/>
    </xf>
    <xf numFmtId="0" fontId="24" fillId="0" borderId="6" xfId="0" applyFont="1" applyBorder="1" applyAlignment="1">
      <alignment horizontal="center" vertical="center" wrapText="1"/>
    </xf>
    <xf numFmtId="0" fontId="24" fillId="0" borderId="2" xfId="0" applyFont="1" applyFill="1" applyBorder="1" applyAlignment="1">
      <alignment horizontal="center" vertical="center" wrapText="1"/>
    </xf>
    <xf numFmtId="0" fontId="5" fillId="0" borderId="0" xfId="0" applyFont="1" applyAlignment="1">
      <alignment horizontal="center"/>
    </xf>
    <xf numFmtId="0" fontId="5" fillId="0" borderId="0" xfId="0" applyFont="1" applyFill="1" applyAlignment="1">
      <alignment horizontal="center" vertical="center" wrapText="1"/>
    </xf>
    <xf numFmtId="0" fontId="4" fillId="0" borderId="12" xfId="0" applyFont="1" applyBorder="1" applyAlignment="1">
      <alignment horizontal="center" vertical="center" wrapText="1"/>
    </xf>
    <xf numFmtId="0" fontId="17" fillId="0" borderId="1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lignment horizontal="center" vertical="center" wrapText="1" readingOrder="2"/>
    </xf>
    <xf numFmtId="0" fontId="4" fillId="0" borderId="5" xfId="0" applyFont="1" applyBorder="1" applyAlignment="1">
      <alignment horizontal="center" vertical="center" wrapText="1" readingOrder="2"/>
    </xf>
    <xf numFmtId="0" fontId="7" fillId="2" borderId="0" xfId="0" applyFont="1" applyFill="1" applyBorder="1" applyAlignment="1">
      <alignment horizontal="right" vertical="center" wrapText="1" readingOrder="2"/>
    </xf>
    <xf numFmtId="0" fontId="17" fillId="0" borderId="5"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5" xfId="0" applyFont="1" applyFill="1" applyBorder="1" applyAlignment="1">
      <alignment horizontal="center" vertical="center" wrapText="1" readingOrder="2"/>
    </xf>
    <xf numFmtId="0" fontId="17" fillId="0" borderId="8" xfId="0" applyFont="1" applyFill="1" applyBorder="1" applyAlignment="1">
      <alignment horizontal="center" vertical="center" wrapText="1" readingOrder="2"/>
    </xf>
    <xf numFmtId="0" fontId="17" fillId="0" borderId="5" xfId="0" applyFont="1" applyBorder="1" applyAlignment="1">
      <alignment horizontal="center" vertical="center" wrapText="1" readingOrder="2"/>
    </xf>
    <xf numFmtId="0" fontId="17" fillId="0" borderId="8" xfId="0" applyFont="1" applyBorder="1" applyAlignment="1">
      <alignment horizontal="center" vertical="center" wrapText="1" readingOrder="2"/>
    </xf>
    <xf numFmtId="0" fontId="31" fillId="0" borderId="0" xfId="0" applyFont="1" applyAlignment="1">
      <alignment horizontal="center"/>
    </xf>
    <xf numFmtId="0" fontId="1" fillId="0" borderId="0" xfId="0" applyFont="1" applyAlignment="1">
      <alignment horizontal="center" wrapText="1"/>
    </xf>
    <xf numFmtId="0" fontId="5" fillId="0" borderId="0" xfId="0" applyFont="1" applyAlignment="1">
      <alignment horizontal="right" vertical="center"/>
    </xf>
    <xf numFmtId="0" fontId="4" fillId="0" borderId="12" xfId="0" applyFont="1" applyFill="1" applyBorder="1" applyAlignment="1">
      <alignment horizontal="center" vertical="center"/>
    </xf>
    <xf numFmtId="0" fontId="4" fillId="0" borderId="11"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2"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4"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0" borderId="1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8" xfId="0" applyFont="1" applyBorder="1" applyAlignment="1">
      <alignment horizontal="center" vertical="center"/>
    </xf>
    <xf numFmtId="0" fontId="30" fillId="0" borderId="12" xfId="0" applyFont="1" applyBorder="1" applyAlignment="1">
      <alignment horizontal="right" vertical="center"/>
    </xf>
    <xf numFmtId="0" fontId="4" fillId="0" borderId="12" xfId="0" applyFont="1" applyBorder="1" applyAlignment="1">
      <alignment horizontal="right" vertical="center"/>
    </xf>
    <xf numFmtId="0" fontId="4" fillId="0" borderId="1" xfId="0" applyFont="1" applyBorder="1" applyAlignment="1">
      <alignment horizontal="right" vertical="center"/>
    </xf>
    <xf numFmtId="0" fontId="4" fillId="0" borderId="2" xfId="0" applyFont="1" applyBorder="1" applyAlignment="1">
      <alignment horizontal="right" vertical="center"/>
    </xf>
    <xf numFmtId="0" fontId="4" fillId="0" borderId="3" xfId="0" applyFont="1" applyBorder="1" applyAlignment="1">
      <alignment horizontal="right" vertical="center"/>
    </xf>
    <xf numFmtId="0" fontId="6" fillId="2" borderId="0" xfId="0" applyFont="1" applyFill="1" applyBorder="1" applyAlignment="1">
      <alignment horizontal="right" vertical="center" readingOrder="2"/>
    </xf>
    <xf numFmtId="0" fontId="32" fillId="0" borderId="0" xfId="0" applyFont="1" applyAlignment="1">
      <alignment horizontal="center" wrapText="1"/>
    </xf>
    <xf numFmtId="0" fontId="1" fillId="0" borderId="0" xfId="0" applyFont="1" applyBorder="1" applyAlignment="1">
      <alignment horizontal="center" vertical="center" wrapText="1"/>
    </xf>
    <xf numFmtId="0" fontId="16" fillId="0" borderId="11" xfId="0" applyFont="1" applyBorder="1" applyAlignment="1">
      <alignment horizontal="right" vertical="center"/>
    </xf>
    <xf numFmtId="0" fontId="16" fillId="0" borderId="15" xfId="0" applyFont="1" applyBorder="1" applyAlignment="1">
      <alignment horizontal="right" vertical="center"/>
    </xf>
    <xf numFmtId="0" fontId="16" fillId="0" borderId="15" xfId="0" applyFont="1" applyBorder="1" applyAlignment="1">
      <alignment horizontal="left" vertical="center"/>
    </xf>
    <xf numFmtId="0" fontId="16" fillId="0" borderId="10" xfId="0" applyFont="1" applyBorder="1" applyAlignment="1">
      <alignment horizontal="left" vertical="center"/>
    </xf>
    <xf numFmtId="0" fontId="1" fillId="0" borderId="0" xfId="0" applyFont="1" applyBorder="1" applyAlignment="1">
      <alignment horizontal="center"/>
    </xf>
    <xf numFmtId="0" fontId="1" fillId="0" borderId="13" xfId="0" applyFont="1" applyBorder="1" applyAlignment="1">
      <alignment horizontal="right"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2"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4" xfId="0" applyFont="1" applyBorder="1" applyAlignment="1">
      <alignment horizontal="left" vertical="center"/>
    </xf>
    <xf numFmtId="0" fontId="7" fillId="0" borderId="2" xfId="0" applyFont="1" applyBorder="1" applyAlignment="1">
      <alignment horizontal="center" vertical="center"/>
    </xf>
    <xf numFmtId="0" fontId="35" fillId="0" borderId="11" xfId="0" applyFont="1" applyBorder="1" applyAlignment="1">
      <alignment horizontal="center" vertical="center" readingOrder="1"/>
    </xf>
    <xf numFmtId="0" fontId="35" fillId="0" borderId="15" xfId="0" applyFont="1" applyBorder="1" applyAlignment="1">
      <alignment horizontal="center" vertical="center"/>
    </xf>
    <xf numFmtId="0" fontId="35" fillId="0" borderId="10" xfId="0" applyFont="1" applyBorder="1" applyAlignment="1">
      <alignment horizontal="center" vertical="center"/>
    </xf>
    <xf numFmtId="0" fontId="0" fillId="0" borderId="5" xfId="0" applyBorder="1"/>
    <xf numFmtId="0" fontId="35" fillId="0" borderId="5" xfId="0" applyFont="1" applyBorder="1" applyAlignment="1">
      <alignment horizontal="center" vertical="center" wrapText="1"/>
    </xf>
    <xf numFmtId="0" fontId="35" fillId="0" borderId="8" xfId="0" applyFont="1" applyBorder="1" applyAlignment="1">
      <alignment horizontal="center" vertical="center" wrapText="1"/>
    </xf>
    <xf numFmtId="0" fontId="7" fillId="0" borderId="9" xfId="0" applyFont="1" applyFill="1" applyBorder="1" applyAlignment="1">
      <alignment horizontal="center" vertical="center"/>
    </xf>
    <xf numFmtId="0" fontId="7" fillId="0" borderId="7" xfId="0" applyFont="1" applyFill="1" applyBorder="1" applyAlignment="1">
      <alignment horizontal="center" vertical="center"/>
    </xf>
    <xf numFmtId="0" fontId="35" fillId="0" borderId="5" xfId="0" applyFont="1" applyBorder="1" applyAlignment="1">
      <alignment horizontal="center" vertical="center"/>
    </xf>
    <xf numFmtId="0" fontId="35" fillId="0" borderId="8" xfId="0" applyFont="1" applyBorder="1" applyAlignment="1">
      <alignment horizontal="center" vertical="center"/>
    </xf>
    <xf numFmtId="0" fontId="0" fillId="0" borderId="8" xfId="0" applyBorder="1"/>
    <xf numFmtId="0" fontId="35" fillId="0" borderId="6" xfId="0" applyFont="1" applyBorder="1" applyAlignment="1">
      <alignment horizontal="center" vertical="center" wrapText="1"/>
    </xf>
    <xf numFmtId="0" fontId="35" fillId="0" borderId="9" xfId="0" applyFont="1" applyBorder="1" applyAlignment="1">
      <alignment horizontal="center" vertical="center" wrapText="1"/>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4" xfId="0" applyFont="1" applyBorder="1" applyAlignment="1">
      <alignment horizontal="center" vertical="center"/>
    </xf>
    <xf numFmtId="0" fontId="1" fillId="0" borderId="0" xfId="4" applyFont="1" applyAlignment="1">
      <alignment horizontal="center" vertical="top"/>
    </xf>
    <xf numFmtId="0" fontId="32" fillId="2" borderId="0" xfId="4" applyFont="1" applyFill="1" applyAlignment="1">
      <alignment horizontal="center" vertical="top" wrapText="1" readingOrder="1"/>
    </xf>
    <xf numFmtId="0" fontId="5" fillId="0" borderId="0" xfId="4" applyFont="1" applyBorder="1" applyAlignment="1">
      <alignment horizontal="center" vertical="top"/>
    </xf>
    <xf numFmtId="0" fontId="4" fillId="0" borderId="13" xfId="4" applyFont="1" applyBorder="1" applyAlignment="1">
      <alignment horizontal="right" vertical="top" readingOrder="2"/>
    </xf>
    <xf numFmtId="0" fontId="4" fillId="0" borderId="1" xfId="4" applyFont="1" applyBorder="1" applyAlignment="1">
      <alignment horizontal="center" vertical="center"/>
    </xf>
    <xf numFmtId="0" fontId="4" fillId="0" borderId="4" xfId="4" applyFont="1" applyBorder="1" applyAlignment="1">
      <alignment horizontal="center" vertical="center"/>
    </xf>
    <xf numFmtId="0" fontId="4" fillId="0" borderId="7" xfId="4" applyFont="1" applyBorder="1" applyAlignment="1">
      <alignment horizontal="center" vertical="center"/>
    </xf>
    <xf numFmtId="0" fontId="4" fillId="0" borderId="11" xfId="4" applyFont="1" applyBorder="1" applyAlignment="1">
      <alignment horizontal="right" vertical="top"/>
    </xf>
    <xf numFmtId="0" fontId="4" fillId="0" borderId="15" xfId="4" applyFont="1" applyBorder="1" applyAlignment="1">
      <alignment horizontal="right" vertical="top"/>
    </xf>
    <xf numFmtId="0" fontId="16" fillId="2" borderId="15" xfId="4" applyFont="1" applyFill="1" applyBorder="1" applyAlignment="1">
      <alignment horizontal="center" vertical="top"/>
    </xf>
    <xf numFmtId="0" fontId="36" fillId="2" borderId="15" xfId="4" applyFont="1" applyFill="1" applyBorder="1" applyAlignment="1">
      <alignment horizontal="center" vertical="top"/>
    </xf>
    <xf numFmtId="0" fontId="36" fillId="2" borderId="10" xfId="4" applyFont="1" applyFill="1" applyBorder="1" applyAlignment="1">
      <alignment horizontal="center" vertical="top"/>
    </xf>
    <xf numFmtId="0" fontId="4" fillId="0" borderId="3" xfId="4" applyFont="1" applyBorder="1" applyAlignment="1">
      <alignment horizontal="center" vertical="center" wrapText="1" readingOrder="1"/>
    </xf>
    <xf numFmtId="0" fontId="23" fillId="0" borderId="6" xfId="4" applyFont="1" applyBorder="1" applyAlignment="1">
      <alignment vertical="center"/>
    </xf>
    <xf numFmtId="0" fontId="23" fillId="0" borderId="9" xfId="4" applyFont="1" applyBorder="1" applyAlignment="1">
      <alignment vertical="center"/>
    </xf>
    <xf numFmtId="0" fontId="4" fillId="0" borderId="11" xfId="4" applyFont="1" applyBorder="1" applyAlignment="1">
      <alignment horizontal="center" vertical="center"/>
    </xf>
    <xf numFmtId="0" fontId="4" fillId="0" borderId="10" xfId="4" applyFont="1" applyBorder="1" applyAlignment="1">
      <alignment horizontal="center" vertical="center"/>
    </xf>
    <xf numFmtId="0" fontId="4" fillId="0" borderId="11" xfId="4" applyFont="1" applyBorder="1" applyAlignment="1">
      <alignment horizontal="center" vertical="top" wrapText="1"/>
    </xf>
    <xf numFmtId="0" fontId="4" fillId="0" borderId="10" xfId="4" applyFont="1" applyBorder="1" applyAlignment="1">
      <alignment horizontal="center" vertical="top" wrapText="1"/>
    </xf>
    <xf numFmtId="0" fontId="16" fillId="0" borderId="11" xfId="4" applyFont="1" applyBorder="1" applyAlignment="1">
      <alignment horizontal="center"/>
    </xf>
    <xf numFmtId="0" fontId="36" fillId="0" borderId="10" xfId="4" applyFont="1" applyBorder="1" applyAlignment="1">
      <alignment horizontal="center"/>
    </xf>
    <xf numFmtId="0" fontId="17" fillId="2" borderId="11" xfId="4" applyFont="1" applyFill="1" applyBorder="1" applyAlignment="1">
      <alignment horizontal="center" vertical="center" readingOrder="1"/>
    </xf>
    <xf numFmtId="0" fontId="17" fillId="2" borderId="10" xfId="4" applyFont="1" applyFill="1" applyBorder="1" applyAlignment="1">
      <alignment horizontal="center" vertical="center" readingOrder="1"/>
    </xf>
    <xf numFmtId="0" fontId="17" fillId="2" borderId="11" xfId="4" applyFont="1" applyFill="1" applyBorder="1" applyAlignment="1">
      <alignment horizontal="center" vertical="top" wrapText="1" readingOrder="1"/>
    </xf>
    <xf numFmtId="0" fontId="17" fillId="2" borderId="10" xfId="4" applyFont="1" applyFill="1" applyBorder="1" applyAlignment="1">
      <alignment horizontal="center" vertical="top" wrapText="1" readingOrder="1"/>
    </xf>
    <xf numFmtId="0" fontId="17" fillId="2" borderId="11" xfId="4" applyFont="1" applyFill="1" applyBorder="1" applyAlignment="1">
      <alignment horizontal="center" vertical="center" wrapText="1" readingOrder="1"/>
    </xf>
    <xf numFmtId="0" fontId="17" fillId="2" borderId="10" xfId="4" applyFont="1" applyFill="1" applyBorder="1" applyAlignment="1">
      <alignment horizontal="center" vertical="center" wrapText="1" readingOrder="1"/>
    </xf>
    <xf numFmtId="0" fontId="20" fillId="0" borderId="11" xfId="4" applyFont="1" applyBorder="1" applyAlignment="1">
      <alignment horizontal="center" vertical="center"/>
    </xf>
    <xf numFmtId="0" fontId="37" fillId="0" borderId="10" xfId="4" applyFont="1" applyBorder="1" applyAlignment="1">
      <alignment horizontal="center" vertical="center"/>
    </xf>
    <xf numFmtId="0" fontId="20" fillId="2" borderId="11" xfId="4" applyFont="1" applyFill="1" applyBorder="1" applyAlignment="1">
      <alignment horizontal="center" vertical="center"/>
    </xf>
    <xf numFmtId="0" fontId="20" fillId="2" borderId="10" xfId="4" applyFont="1" applyFill="1" applyBorder="1" applyAlignment="1">
      <alignment horizontal="center" vertical="center"/>
    </xf>
    <xf numFmtId="0" fontId="4" fillId="0" borderId="2" xfId="4" applyFont="1" applyBorder="1" applyAlignment="1">
      <alignment horizontal="center" vertical="center" readingOrder="2"/>
    </xf>
    <xf numFmtId="0" fontId="4" fillId="0" borderId="5" xfId="4" applyFont="1" applyBorder="1" applyAlignment="1">
      <alignment horizontal="center" vertical="center" readingOrder="2"/>
    </xf>
    <xf numFmtId="0" fontId="7" fillId="0" borderId="0" xfId="4" applyFont="1" applyFill="1" applyBorder="1" applyAlignment="1">
      <alignment horizontal="right" vertical="top" wrapText="1" readingOrder="2"/>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1" fillId="0" borderId="0" xfId="0" applyFont="1" applyAlignment="1">
      <alignment horizontal="center" vertical="top"/>
    </xf>
    <xf numFmtId="0" fontId="6" fillId="0" borderId="0" xfId="0" applyFont="1" applyAlignment="1">
      <alignment horizontal="center" vertical="top"/>
    </xf>
    <xf numFmtId="0" fontId="6" fillId="0" borderId="13" xfId="0" applyFont="1" applyBorder="1" applyAlignment="1">
      <alignment horizontal="center" vertical="top"/>
    </xf>
    <xf numFmtId="0" fontId="7" fillId="0" borderId="15" xfId="0" applyFont="1" applyBorder="1" applyAlignment="1">
      <alignment horizontal="center" vertical="center"/>
    </xf>
    <xf numFmtId="0" fontId="7" fillId="0" borderId="6" xfId="0" applyFont="1" applyBorder="1" applyAlignment="1">
      <alignment horizontal="center" vertical="center"/>
    </xf>
    <xf numFmtId="0" fontId="7" fillId="0" borderId="11" xfId="0" applyFont="1" applyBorder="1" applyAlignment="1">
      <alignment horizontal="center" vertical="center" wrapText="1"/>
    </xf>
    <xf numFmtId="0" fontId="7" fillId="0" borderId="10" xfId="0" applyFont="1" applyBorder="1" applyAlignment="1">
      <alignment horizontal="center" vertical="center" wrapText="1"/>
    </xf>
  </cellXfs>
  <cellStyles count="5">
    <cellStyle name="Normal" xfId="0" builtinId="0"/>
    <cellStyle name="Normal 2" xfId="4"/>
    <cellStyle name="Normal 3" xfId="1"/>
    <cellStyle name="Normal 4" xfId="2"/>
    <cellStyle name="Normal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640465462048457"/>
          <c:y val="0.2115571402631275"/>
          <c:w val="0.82270863669026617"/>
          <c:h val="0.6260657635186907"/>
        </c:manualLayout>
      </c:layout>
      <c:lineChart>
        <c:grouping val="standard"/>
        <c:varyColors val="0"/>
        <c:ser>
          <c:idx val="0"/>
          <c:order val="0"/>
          <c:marker>
            <c:spPr>
              <a:solidFill>
                <a:schemeClr val="accent6">
                  <a:lumMod val="75000"/>
                </a:schemeClr>
              </a:solidFill>
            </c:spPr>
          </c:marker>
          <c:val>
            <c:numRef>
              <c:f>'2'!#REF!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'2'!#REF!</c15:sqref>
                        </c15:formulaRef>
                      </c:ext>
                    </c:extLst>
                  </c:multiLvlStrRef>
                </c15:cat>
              </c15:filteredCategoryTitle>
            </c:ext>
            <c:ext xmlns:c16="http://schemas.microsoft.com/office/drawing/2014/chart" uri="{C3380CC4-5D6E-409C-BE32-E72D297353CC}">
              <c16:uniqueId val="{00000000-F492-4FA0-BE16-CA55F6F10CFF}"/>
            </c:ext>
          </c:extLst>
        </c:ser>
        <c:dLbls>
          <c:showLegendKey val="0"/>
          <c:showVal val="0"/>
          <c:showCatName val="0"/>
          <c:showSerName val="0"/>
          <c:showPercent val="0"/>
          <c:showBubbleSize val="0"/>
        </c:dLbls>
        <c:marker val="1"/>
        <c:smooth val="0"/>
        <c:axId val="369730360"/>
        <c:axId val="1"/>
      </c:lineChart>
      <c:catAx>
        <c:axId val="369730360"/>
        <c:scaling>
          <c:orientation val="minMax"/>
        </c:scaling>
        <c:delete val="0"/>
        <c:axPos val="b"/>
        <c:numFmt formatCode="General" sourceLinked="1"/>
        <c:majorTickMark val="out"/>
        <c:minorTickMark val="none"/>
        <c:tickLblPos val="nextTo"/>
        <c:txPr>
          <a:bodyPr rot="0" vert="horz"/>
          <a:lstStyle/>
          <a:p>
            <a:pPr>
              <a:defRPr sz="1000" b="1"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0"/>
        <c:axPos val="l"/>
        <c:majorGridlines/>
        <c:numFmt formatCode="General" sourceLinked="1"/>
        <c:majorTickMark val="out"/>
        <c:minorTickMark val="none"/>
        <c:tickLblPos val="nextTo"/>
        <c:spPr>
          <a:noFill/>
          <a:ln>
            <a:headEnd type="stealth"/>
          </a:ln>
        </c:spPr>
        <c:txPr>
          <a:bodyPr rot="0" vert="horz"/>
          <a:lstStyle/>
          <a:p>
            <a:pPr>
              <a:defRPr sz="1000" b="1" i="0" u="none" strike="noStrike" baseline="0">
                <a:solidFill>
                  <a:srgbClr val="000000"/>
                </a:solidFill>
                <a:latin typeface="Arial"/>
                <a:ea typeface="Arial"/>
                <a:cs typeface="Arial"/>
              </a:defRPr>
            </a:pPr>
            <a:endParaRPr lang="en-US"/>
          </a:p>
        </c:txPr>
        <c:crossAx val="369730360"/>
        <c:crosses val="autoZero"/>
        <c:crossBetween val="between"/>
      </c:valAx>
      <c:spPr>
        <a:solidFill>
          <a:schemeClr val="accent6">
            <a:lumMod val="40000"/>
            <a:lumOff val="60000"/>
          </a:schemeClr>
        </a:solidFill>
      </c:spPr>
    </c:plotArea>
    <c:plotVisOnly val="1"/>
    <c:dispBlanksAs val="gap"/>
    <c:showDLblsOverMax val="0"/>
  </c:chart>
  <c:spPr>
    <a:solidFill>
      <a:schemeClr val="lt1"/>
    </a:solidFill>
    <a:ln w="25400" cap="flat" cmpd="sng" algn="ctr">
      <a:solidFill>
        <a:schemeClr val="accent3"/>
      </a:solidFill>
      <a:prstDash val="solid"/>
    </a:ln>
    <a:effectLst/>
  </c:spPr>
  <c:txPr>
    <a:bodyPr/>
    <a:lstStyle/>
    <a:p>
      <a:pPr>
        <a:defRPr sz="1000" b="0" i="0" u="none" strike="noStrike" baseline="0">
          <a:solidFill>
            <a:srgbClr val="000000"/>
          </a:solidFill>
          <a:latin typeface="Arial"/>
          <a:ea typeface="Arial"/>
          <a:cs typeface="Arial"/>
        </a:defRPr>
      </a:pPr>
      <a:endParaRPr lang="en-US"/>
    </a:p>
  </c:txPr>
  <c:printSettings>
    <c:headerFooter/>
    <c:pageMargins b="0.74803149606299213" l="0.70866141732283472" r="0.70866141732283472" t="0.74803149606299213" header="0.31496062992125984" footer="0.31496062992125984"/>
    <c:pageSetup paperSize="9" orientation="portrait" horizontalDpi="300" verticalDpi="30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152400</xdr:colOff>
      <xdr:row>22</xdr:row>
      <xdr:rowOff>152400</xdr:rowOff>
    </xdr:from>
    <xdr:to>
      <xdr:col>5</xdr:col>
      <xdr:colOff>200025</xdr:colOff>
      <xdr:row>40</xdr:row>
      <xdr:rowOff>9525</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965835</xdr:colOff>
      <xdr:row>38</xdr:row>
      <xdr:rowOff>123825</xdr:rowOff>
    </xdr:from>
    <xdr:to>
      <xdr:col>2</xdr:col>
      <xdr:colOff>651510</xdr:colOff>
      <xdr:row>39</xdr:row>
      <xdr:rowOff>122007</xdr:rowOff>
    </xdr:to>
    <xdr:sp macro="" textlink="">
      <xdr:nvSpPr>
        <xdr:cNvPr id="3" name="TextBox 3"/>
        <xdr:cNvSpPr txBox="1"/>
      </xdr:nvSpPr>
      <xdr:spPr>
        <a:xfrm>
          <a:off x="9985853790" y="6276975"/>
          <a:ext cx="609600" cy="160107"/>
        </a:xfrm>
        <a:prstGeom prst="rect">
          <a:avLst/>
        </a:prstGeom>
      </xdr:spPr>
      <xdr:txBody>
        <a:bodyPr wrap="square" rtlCol="0">
          <a:noAutofit/>
        </a:bodyPr>
        <a:lstStyle/>
        <a:p>
          <a:pPr marL="0" marR="0" algn="ctr" rtl="1">
            <a:spcBef>
              <a:spcPts val="0"/>
            </a:spcBef>
            <a:spcAft>
              <a:spcPts val="0"/>
            </a:spcAft>
          </a:pPr>
          <a:r>
            <a:rPr lang="ar-IQ" sz="1050" b="1">
              <a:effectLst/>
              <a:latin typeface="Times New Roman"/>
              <a:ea typeface="Times New Roman"/>
            </a:rPr>
            <a:t>السنوات</a:t>
          </a:r>
          <a:endParaRPr lang="en-US" sz="1050">
            <a:effectLst/>
            <a:latin typeface="Times New Roman"/>
            <a:ea typeface="Times New Roman"/>
          </a:endParaRPr>
        </a:p>
      </xdr:txBody>
    </xdr:sp>
    <xdr:clientData/>
  </xdr:twoCellAnchor>
  <xdr:oneCellAnchor>
    <xdr:from>
      <xdr:col>5</xdr:col>
      <xdr:colOff>675051</xdr:colOff>
      <xdr:row>24</xdr:row>
      <xdr:rowOff>133350</xdr:rowOff>
    </xdr:from>
    <xdr:ext cx="195598" cy="264560"/>
    <xdr:sp macro="" textlink="">
      <xdr:nvSpPr>
        <xdr:cNvPr id="4" name="مربع نص 3"/>
        <xdr:cNvSpPr txBox="1"/>
      </xdr:nvSpPr>
      <xdr:spPr>
        <a:xfrm>
          <a:off x="9983834426" y="4019550"/>
          <a:ext cx="19559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1" anchor="t">
          <a:spAutoFit/>
        </a:bodyPr>
        <a:lstStyle/>
        <a:p>
          <a:endParaRPr lang="en-US"/>
        </a:p>
      </xdr:txBody>
    </xdr:sp>
    <xdr:clientData/>
  </xdr:oneCellAnchor>
</xdr:wsDr>
</file>

<file path=xl/drawings/drawing2.xml><?xml version="1.0" encoding="utf-8"?>
<c:userShapes xmlns:c="http://schemas.openxmlformats.org/drawingml/2006/chart">
  <cdr:relSizeAnchor xmlns:cdr="http://schemas.openxmlformats.org/drawingml/2006/chartDrawing">
    <cdr:from>
      <cdr:x>0.02111</cdr:x>
      <cdr:y>0.01142</cdr:y>
    </cdr:from>
    <cdr:to>
      <cdr:x>0.97652</cdr:x>
      <cdr:y>0.06924</cdr:y>
    </cdr:to>
    <cdr:sp macro="" textlink="">
      <cdr:nvSpPr>
        <cdr:cNvPr id="4" name="TextBox 3"/>
        <cdr:cNvSpPr txBox="1"/>
      </cdr:nvSpPr>
      <cdr:spPr>
        <a:xfrm xmlns:a="http://schemas.openxmlformats.org/drawingml/2006/main">
          <a:off x="104776" y="50800"/>
          <a:ext cx="4733925" cy="257175"/>
        </a:xfrm>
        <a:prstGeom xmlns:a="http://schemas.openxmlformats.org/drawingml/2006/main" prst="rect">
          <a:avLst/>
        </a:prstGeom>
      </cdr:spPr>
      <cdr:txBody>
        <a:bodyPr xmlns:a="http://schemas.openxmlformats.org/drawingml/2006/main" wrap="square" rtlCol="0">
          <a:noAutofit/>
        </a:bodyPr>
        <a:lstStyle xmlns:a="http://schemas.openxmlformats.org/drawingml/2006/main"/>
        <a:p xmlns:a="http://schemas.openxmlformats.org/drawingml/2006/main">
          <a:endParaRPr lang="en-US"/>
        </a:p>
      </cdr:txBody>
    </cdr:sp>
  </cdr:relSizeAnchor>
  <cdr:relSizeAnchor xmlns:cdr="http://schemas.openxmlformats.org/drawingml/2006/chartDrawing">
    <cdr:from>
      <cdr:x>0.02959</cdr:x>
      <cdr:y>0.02839</cdr:y>
    </cdr:from>
    <cdr:to>
      <cdr:x>0.96597</cdr:x>
      <cdr:y>0.11356</cdr:y>
    </cdr:to>
    <cdr:sp macro="" textlink="">
      <cdr:nvSpPr>
        <cdr:cNvPr id="6" name="مستطيل 5"/>
        <cdr:cNvSpPr/>
      </cdr:nvSpPr>
      <cdr:spPr>
        <a:xfrm xmlns:a="http://schemas.openxmlformats.org/drawingml/2006/main">
          <a:off x="142875" y="85724"/>
          <a:ext cx="4514850" cy="257176"/>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0.03353</cdr:x>
      <cdr:y>0.02208</cdr:y>
    </cdr:from>
    <cdr:to>
      <cdr:x>0.9778</cdr:x>
      <cdr:y>0.1041</cdr:y>
    </cdr:to>
    <cdr:sp macro="" textlink="">
      <cdr:nvSpPr>
        <cdr:cNvPr id="7" name="مستطيل 6"/>
        <cdr:cNvSpPr/>
      </cdr:nvSpPr>
      <cdr:spPr>
        <a:xfrm xmlns:a="http://schemas.openxmlformats.org/drawingml/2006/main">
          <a:off x="161922" y="66669"/>
          <a:ext cx="4552946" cy="247653"/>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lnSpc>
              <a:spcPts val="1200"/>
            </a:lnSpc>
          </a:pPr>
          <a:r>
            <a:rPr lang="ar-SA" sz="1100" b="1">
              <a:solidFill>
                <a:sysClr val="windowText" lastClr="000000"/>
              </a:solidFill>
            </a:rPr>
            <a:t> شكل (</a:t>
          </a:r>
          <a:r>
            <a:rPr lang="ar-IQ" sz="1100" b="1">
              <a:solidFill>
                <a:sysClr val="windowText" lastClr="000000"/>
              </a:solidFill>
            </a:rPr>
            <a:t>2</a:t>
          </a:r>
          <a:r>
            <a:rPr lang="ar-SA" sz="1100" b="1">
              <a:solidFill>
                <a:sysClr val="windowText" lastClr="000000"/>
              </a:solidFill>
            </a:rPr>
            <a:t>) :  كمية </a:t>
          </a:r>
          <a:r>
            <a:rPr lang="ar-IQ" sz="1100" b="1">
              <a:solidFill>
                <a:sysClr val="windowText" lastClr="000000"/>
              </a:solidFill>
            </a:rPr>
            <a:t>بيض المائدة المنتج للسنوات </a:t>
          </a:r>
          <a:r>
            <a:rPr lang="ar-SA" sz="1100" b="1">
              <a:solidFill>
                <a:sysClr val="windowText" lastClr="000000"/>
              </a:solidFill>
            </a:rPr>
            <a:t>( </a:t>
          </a:r>
          <a:r>
            <a:rPr lang="ar-IQ" sz="1100" b="1">
              <a:solidFill>
                <a:sysClr val="windowText" lastClr="000000"/>
              </a:solidFill>
            </a:rPr>
            <a:t>2016</a:t>
          </a:r>
          <a:r>
            <a:rPr lang="ar-SA" sz="1100" b="1">
              <a:solidFill>
                <a:sysClr val="windowText" lastClr="000000"/>
              </a:solidFill>
            </a:rPr>
            <a:t>-20</a:t>
          </a:r>
          <a:r>
            <a:rPr lang="ar-IQ" sz="1100" b="1">
              <a:solidFill>
                <a:sysClr val="windowText" lastClr="000000"/>
              </a:solidFill>
            </a:rPr>
            <a:t>21</a:t>
          </a:r>
          <a:r>
            <a:rPr lang="ar-SA" sz="1100" b="1">
              <a:solidFill>
                <a:sysClr val="windowText" lastClr="000000"/>
              </a:solidFill>
            </a:rPr>
            <a:t>) على مستوى </a:t>
          </a:r>
          <a:r>
            <a:rPr lang="ar-IQ" sz="1100" b="1">
              <a:solidFill>
                <a:sysClr val="windowText" lastClr="000000"/>
              </a:solidFill>
            </a:rPr>
            <a:t> </a:t>
          </a:r>
          <a:r>
            <a:rPr lang="ar-SA" sz="1100" b="1">
              <a:solidFill>
                <a:sysClr val="windowText" lastClr="000000"/>
              </a:solidFill>
            </a:rPr>
            <a:t>العراق  </a:t>
          </a:r>
          <a:r>
            <a:rPr lang="ar-IQ" sz="1100" b="1">
              <a:solidFill>
                <a:sysClr val="windowText" lastClr="000000"/>
              </a:solidFill>
            </a:rPr>
            <a:t> </a:t>
          </a:r>
        </a:p>
        <a:p xmlns:a="http://schemas.openxmlformats.org/drawingml/2006/main">
          <a:pPr algn="ctr">
            <a:lnSpc>
              <a:spcPts val="1400"/>
            </a:lnSpc>
          </a:pPr>
          <a:r>
            <a:rPr lang="ar-SA" sz="1350" b="1">
              <a:solidFill>
                <a:sysClr val="windowText" lastClr="000000"/>
              </a:solidFill>
            </a:rPr>
            <a:t> </a:t>
          </a:r>
        </a:p>
      </cdr:txBody>
    </cdr:sp>
  </cdr:relSizeAnchor>
  <cdr:relSizeAnchor xmlns:cdr="http://schemas.openxmlformats.org/drawingml/2006/chartDrawing">
    <cdr:from>
      <cdr:x>0.01972</cdr:x>
      <cdr:y>0.12327</cdr:y>
    </cdr:from>
    <cdr:to>
      <cdr:x>0.20176</cdr:x>
      <cdr:y>0.17552</cdr:y>
    </cdr:to>
    <cdr:sp macro="" textlink="">
      <cdr:nvSpPr>
        <cdr:cNvPr id="8" name="مستطيل 7"/>
        <cdr:cNvSpPr/>
      </cdr:nvSpPr>
      <cdr:spPr>
        <a:xfrm xmlns:a="http://schemas.openxmlformats.org/drawingml/2006/main">
          <a:off x="95250" y="371475"/>
          <a:ext cx="874352" cy="157770"/>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1"/>
          <a:r>
            <a:rPr lang="ar-IQ" sz="1000" b="1">
              <a:solidFill>
                <a:sysClr val="windowText" lastClr="000000"/>
              </a:solidFill>
            </a:rPr>
            <a:t> 1000 بيضة</a:t>
          </a:r>
          <a:endParaRPr lang="ar-SA" sz="1000" b="1">
            <a:solidFill>
              <a:sysClr val="windowText" lastClr="000000"/>
            </a:solidFill>
          </a:endParaRPr>
        </a:p>
      </cdr:txBody>
    </cdr:sp>
  </cdr:relSizeAnchor>
</c:userShapes>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4"/>
  <sheetViews>
    <sheetView rightToLeft="1" topLeftCell="C1" zoomScaleNormal="100" workbookViewId="0">
      <selection activeCell="N7" sqref="N7"/>
    </sheetView>
  </sheetViews>
  <sheetFormatPr defaultRowHeight="12.75"/>
  <cols>
    <col min="1" max="1" width="4.85546875" hidden="1" customWidth="1"/>
    <col min="2" max="2" width="0.28515625" hidden="1" customWidth="1"/>
    <col min="3" max="3" width="19" customWidth="1"/>
    <col min="4" max="4" width="27.28515625" customWidth="1"/>
    <col min="5" max="5" width="21.7109375" customWidth="1"/>
    <col min="6" max="6" width="13" customWidth="1"/>
  </cols>
  <sheetData>
    <row r="2" spans="1:8" ht="18" customHeight="1">
      <c r="A2" s="300" t="s">
        <v>0</v>
      </c>
      <c r="B2" s="300"/>
      <c r="C2" s="300"/>
      <c r="D2" s="300"/>
      <c r="E2" s="300"/>
      <c r="F2" s="300"/>
      <c r="G2" s="300"/>
      <c r="H2" s="2"/>
    </row>
    <row r="3" spans="1:8" ht="36" customHeight="1">
      <c r="A3" s="301" t="s">
        <v>1</v>
      </c>
      <c r="B3" s="301"/>
      <c r="C3" s="301"/>
      <c r="D3" s="301"/>
      <c r="E3" s="301"/>
      <c r="F3" s="301"/>
      <c r="G3" s="301"/>
    </row>
    <row r="4" spans="1:8" ht="18" customHeight="1">
      <c r="B4" s="4"/>
      <c r="C4" s="5" t="s">
        <v>2</v>
      </c>
      <c r="D4" s="6"/>
      <c r="E4" s="7" t="s">
        <v>3</v>
      </c>
      <c r="G4" s="6"/>
    </row>
    <row r="5" spans="1:8" ht="36" customHeight="1">
      <c r="A5" s="8"/>
      <c r="B5" s="8"/>
      <c r="C5" s="9" t="s">
        <v>4</v>
      </c>
      <c r="D5" s="10" t="s">
        <v>5</v>
      </c>
      <c r="E5" s="11" t="s">
        <v>6</v>
      </c>
    </row>
    <row r="6" spans="1:8" ht="27" customHeight="1">
      <c r="A6" s="8"/>
      <c r="B6" s="8"/>
      <c r="C6" s="298" t="s">
        <v>7</v>
      </c>
      <c r="D6" s="296" t="s">
        <v>8</v>
      </c>
      <c r="E6" s="294" t="s">
        <v>9</v>
      </c>
    </row>
    <row r="7" spans="1:8" ht="19.5" customHeight="1">
      <c r="A7" s="8"/>
      <c r="B7" s="8"/>
      <c r="C7" s="299"/>
      <c r="D7" s="297"/>
      <c r="E7" s="295"/>
    </row>
    <row r="8" spans="1:8">
      <c r="A8" s="8"/>
      <c r="B8" s="8"/>
      <c r="C8" s="14">
        <v>2016</v>
      </c>
      <c r="D8" s="15">
        <v>87</v>
      </c>
      <c r="E8" s="16">
        <v>0.7</v>
      </c>
    </row>
    <row r="9" spans="1:8">
      <c r="A9" s="8"/>
      <c r="B9" s="8"/>
      <c r="C9" s="14">
        <v>2017</v>
      </c>
      <c r="D9" s="15">
        <v>96.1</v>
      </c>
      <c r="E9" s="16">
        <v>10.5</v>
      </c>
    </row>
    <row r="10" spans="1:8" ht="14.25" customHeight="1">
      <c r="A10" s="8"/>
      <c r="B10" s="8"/>
      <c r="C10" s="14">
        <v>2018</v>
      </c>
      <c r="D10" s="15">
        <v>109.4</v>
      </c>
      <c r="E10" s="16">
        <v>13.8</v>
      </c>
    </row>
    <row r="11" spans="1:8">
      <c r="A11" s="8"/>
      <c r="B11" s="8"/>
      <c r="C11" s="14">
        <v>2019</v>
      </c>
      <c r="D11" s="15">
        <v>148.19999999999999</v>
      </c>
      <c r="E11" s="16">
        <v>35.5</v>
      </c>
    </row>
    <row r="12" spans="1:8">
      <c r="A12" s="8"/>
      <c r="B12" s="8"/>
      <c r="C12" s="14">
        <v>2020</v>
      </c>
      <c r="D12" s="15">
        <v>156.5</v>
      </c>
      <c r="E12" s="16">
        <v>5.6</v>
      </c>
      <c r="G12" s="17"/>
      <c r="H12" s="17"/>
    </row>
    <row r="13" spans="1:8">
      <c r="A13" s="8"/>
      <c r="B13" s="8"/>
      <c r="C13" s="14">
        <v>2021</v>
      </c>
      <c r="D13" s="15">
        <v>144.69999999999999</v>
      </c>
      <c r="E13" s="16">
        <f>D13/D12%-100</f>
        <v>-7.5399361022364246</v>
      </c>
      <c r="G13" s="17"/>
      <c r="H13" s="17"/>
    </row>
    <row r="14" spans="1:8">
      <c r="A14" s="8"/>
      <c r="B14" s="8"/>
      <c r="C14" s="18"/>
      <c r="D14" s="19"/>
      <c r="E14" s="20"/>
      <c r="G14" s="17"/>
      <c r="H14" s="17"/>
    </row>
    <row r="15" spans="1:8" ht="15">
      <c r="A15" s="8"/>
      <c r="B15" s="8"/>
      <c r="C15" s="21"/>
      <c r="D15" s="22"/>
      <c r="E15" s="23"/>
      <c r="G15" s="17"/>
      <c r="H15" s="17"/>
    </row>
    <row r="23" spans="4:10">
      <c r="G23" s="24"/>
    </row>
    <row r="24" spans="4:10">
      <c r="G24" s="25"/>
    </row>
    <row r="30" spans="4:10" ht="12.75" customHeight="1">
      <c r="J30" s="26"/>
    </row>
    <row r="31" spans="4:10" ht="14.25" customHeight="1">
      <c r="D31" s="27"/>
      <c r="E31" s="27"/>
      <c r="F31" s="27"/>
    </row>
    <row r="32" spans="4:10">
      <c r="D32" s="28"/>
      <c r="E32" s="28"/>
    </row>
    <row r="44" spans="5:5">
      <c r="E44" s="17"/>
    </row>
  </sheetData>
  <mergeCells count="5">
    <mergeCell ref="E6:E7"/>
    <mergeCell ref="D6:D7"/>
    <mergeCell ref="C6:C7"/>
    <mergeCell ref="A2:G2"/>
    <mergeCell ref="A3:G3"/>
  </mergeCells>
  <printOptions horizontalCentered="1" verticalCentered="1"/>
  <pageMargins left="0.78740157480314998" right="0.78740157480314998" top="0.78740157480314998" bottom="0.78740157480314998" header="0.3" footer="0.3"/>
  <pageSetup paperSize="9" orientation="portrait" verticalDpi="300" r:id="rId1"/>
  <headerFooter alignWithMargins="0">
    <oddFooter>&amp;C7</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J28"/>
  <sheetViews>
    <sheetView rightToLeft="1" topLeftCell="A7" workbookViewId="0">
      <selection activeCell="H36" sqref="H36"/>
    </sheetView>
  </sheetViews>
  <sheetFormatPr defaultRowHeight="12.75"/>
  <cols>
    <col min="10" max="10" width="28.7109375" customWidth="1"/>
  </cols>
  <sheetData>
    <row r="7" spans="1:10" ht="15.75">
      <c r="A7" s="399" t="s">
        <v>141</v>
      </c>
      <c r="B7" s="399"/>
      <c r="C7" s="399"/>
      <c r="D7" s="399"/>
      <c r="E7" s="399"/>
      <c r="F7" s="399"/>
      <c r="G7" s="399"/>
      <c r="H7" s="399"/>
      <c r="I7" s="399"/>
      <c r="J7" s="399"/>
    </row>
    <row r="8" spans="1:10" ht="15.75">
      <c r="A8" s="399" t="s">
        <v>142</v>
      </c>
      <c r="B8" s="399"/>
      <c r="C8" s="399"/>
      <c r="D8" s="399"/>
      <c r="E8" s="399"/>
      <c r="F8" s="399"/>
      <c r="G8" s="399"/>
      <c r="H8" s="399"/>
      <c r="I8" s="399"/>
      <c r="J8" s="399"/>
    </row>
    <row r="9" spans="1:10" ht="15.75">
      <c r="A9" s="131" t="s">
        <v>143</v>
      </c>
      <c r="B9" s="132"/>
      <c r="C9" s="131"/>
      <c r="D9" s="131"/>
      <c r="E9" s="131"/>
      <c r="F9" s="131"/>
      <c r="G9" s="131"/>
      <c r="H9" s="131"/>
      <c r="I9" s="131"/>
      <c r="J9" s="131" t="s">
        <v>144</v>
      </c>
    </row>
    <row r="10" spans="1:10" ht="15.75">
      <c r="A10" s="133" t="s">
        <v>145</v>
      </c>
      <c r="B10" s="133"/>
      <c r="C10" s="134"/>
      <c r="D10" s="134"/>
      <c r="E10" s="134"/>
      <c r="F10" s="134"/>
      <c r="G10" s="134"/>
      <c r="H10" s="131"/>
      <c r="I10" s="131"/>
      <c r="J10" s="131" t="s">
        <v>146</v>
      </c>
    </row>
    <row r="11" spans="1:10" ht="51">
      <c r="A11" s="400" t="s">
        <v>95</v>
      </c>
      <c r="B11" s="135" t="s">
        <v>147</v>
      </c>
      <c r="C11" s="135" t="s">
        <v>148</v>
      </c>
      <c r="D11" s="135" t="s">
        <v>149</v>
      </c>
      <c r="E11" s="135" t="s">
        <v>150</v>
      </c>
      <c r="F11" s="135" t="s">
        <v>151</v>
      </c>
      <c r="G11" s="135" t="s">
        <v>152</v>
      </c>
      <c r="H11" s="136" t="s">
        <v>153</v>
      </c>
      <c r="I11" s="136" t="s">
        <v>154</v>
      </c>
      <c r="J11" s="402" t="s">
        <v>96</v>
      </c>
    </row>
    <row r="12" spans="1:10" ht="76.5">
      <c r="A12" s="401"/>
      <c r="B12" s="76" t="s">
        <v>155</v>
      </c>
      <c r="C12" s="76" t="s">
        <v>156</v>
      </c>
      <c r="D12" s="76" t="s">
        <v>157</v>
      </c>
      <c r="E12" s="76" t="s">
        <v>158</v>
      </c>
      <c r="F12" s="76" t="s">
        <v>159</v>
      </c>
      <c r="G12" s="76" t="s">
        <v>160</v>
      </c>
      <c r="H12" s="137" t="s">
        <v>161</v>
      </c>
      <c r="I12" s="137" t="s">
        <v>162</v>
      </c>
      <c r="J12" s="403"/>
    </row>
    <row r="13" spans="1:10">
      <c r="A13" s="138" t="s">
        <v>163</v>
      </c>
      <c r="B13" s="111">
        <v>245</v>
      </c>
      <c r="C13" s="139">
        <v>2</v>
      </c>
      <c r="D13" s="111">
        <v>6676</v>
      </c>
      <c r="E13" s="139">
        <v>2337</v>
      </c>
      <c r="F13" s="139">
        <v>15602</v>
      </c>
      <c r="G13" s="139">
        <v>43138585</v>
      </c>
      <c r="H13" s="140">
        <f>G13/F13</f>
        <v>2764.9394308421997</v>
      </c>
      <c r="I13" s="140">
        <f t="shared" ref="I13:I27" si="0">G13/D13</f>
        <v>6461.7413121629716</v>
      </c>
      <c r="J13" s="141" t="s">
        <v>98</v>
      </c>
    </row>
    <row r="14" spans="1:10">
      <c r="A14" s="142" t="s">
        <v>99</v>
      </c>
      <c r="B14" s="111">
        <v>95</v>
      </c>
      <c r="C14" s="143">
        <v>2</v>
      </c>
      <c r="D14" s="144">
        <v>2333</v>
      </c>
      <c r="E14" s="143">
        <v>2299</v>
      </c>
      <c r="F14" s="144">
        <v>5364</v>
      </c>
      <c r="G14" s="143">
        <v>15525918</v>
      </c>
      <c r="H14" s="140">
        <f t="shared" ref="H14:H27" si="1">G14/F14</f>
        <v>2894.4664429530203</v>
      </c>
      <c r="I14" s="140">
        <f t="shared" si="0"/>
        <v>6654.9155593656233</v>
      </c>
      <c r="J14" s="145" t="s">
        <v>100</v>
      </c>
    </row>
    <row r="15" spans="1:10">
      <c r="A15" s="142" t="s">
        <v>164</v>
      </c>
      <c r="B15" s="111">
        <v>310</v>
      </c>
      <c r="C15" s="143">
        <v>2</v>
      </c>
      <c r="D15" s="144">
        <v>8241</v>
      </c>
      <c r="E15" s="143">
        <v>1728</v>
      </c>
      <c r="F15" s="144">
        <v>14240</v>
      </c>
      <c r="G15" s="143">
        <v>44027367</v>
      </c>
      <c r="H15" s="140">
        <f>G15/F15</f>
        <v>3091.8094803370786</v>
      </c>
      <c r="I15" s="140">
        <f t="shared" si="0"/>
        <v>5342.4787040407718</v>
      </c>
      <c r="J15" s="145" t="s">
        <v>165</v>
      </c>
    </row>
    <row r="16" spans="1:10">
      <c r="A16" s="142" t="s">
        <v>166</v>
      </c>
      <c r="B16" s="111">
        <v>140</v>
      </c>
      <c r="C16" s="143">
        <v>2</v>
      </c>
      <c r="D16" s="146">
        <v>2490</v>
      </c>
      <c r="E16" s="143">
        <v>2341</v>
      </c>
      <c r="F16" s="146">
        <v>5829</v>
      </c>
      <c r="G16" s="143">
        <v>18052345</v>
      </c>
      <c r="H16" s="140">
        <f t="shared" si="1"/>
        <v>3096.9883341911136</v>
      </c>
      <c r="I16" s="140">
        <f t="shared" si="0"/>
        <v>7249.9377510040158</v>
      </c>
      <c r="J16" s="147" t="s">
        <v>167</v>
      </c>
    </row>
    <row r="17" spans="1:10">
      <c r="A17" s="142" t="s">
        <v>168</v>
      </c>
      <c r="B17" s="111">
        <v>218</v>
      </c>
      <c r="C17" s="143">
        <v>2</v>
      </c>
      <c r="D17" s="144">
        <v>8819</v>
      </c>
      <c r="E17" s="143">
        <v>1531</v>
      </c>
      <c r="F17" s="144">
        <v>13502</v>
      </c>
      <c r="G17" s="143">
        <v>54753345</v>
      </c>
      <c r="H17" s="140">
        <f t="shared" si="1"/>
        <v>4055.2025625833212</v>
      </c>
      <c r="I17" s="140">
        <f t="shared" si="0"/>
        <v>6208.5661639641685</v>
      </c>
      <c r="J17" s="145" t="s">
        <v>169</v>
      </c>
    </row>
    <row r="18" spans="1:10">
      <c r="A18" s="142" t="s">
        <v>170</v>
      </c>
      <c r="B18" s="111">
        <v>204</v>
      </c>
      <c r="C18" s="143">
        <v>2</v>
      </c>
      <c r="D18" s="144">
        <v>7662</v>
      </c>
      <c r="E18" s="143">
        <v>1781</v>
      </c>
      <c r="F18" s="144">
        <v>13646</v>
      </c>
      <c r="G18" s="143">
        <v>42636034</v>
      </c>
      <c r="H18" s="140">
        <f t="shared" si="1"/>
        <v>3124.4345595778982</v>
      </c>
      <c r="I18" s="140">
        <f t="shared" si="0"/>
        <v>5564.6089793787523</v>
      </c>
      <c r="J18" s="145" t="s">
        <v>171</v>
      </c>
    </row>
    <row r="19" spans="1:10">
      <c r="A19" s="142" t="s">
        <v>172</v>
      </c>
      <c r="B19" s="111">
        <v>101</v>
      </c>
      <c r="C19" s="143">
        <v>3</v>
      </c>
      <c r="D19" s="144">
        <v>6706</v>
      </c>
      <c r="E19" s="143">
        <v>1762</v>
      </c>
      <c r="F19" s="144">
        <v>11816</v>
      </c>
      <c r="G19" s="143">
        <v>34565979</v>
      </c>
      <c r="H19" s="140">
        <f t="shared" si="1"/>
        <v>2925.3536729857819</v>
      </c>
      <c r="I19" s="140">
        <f t="shared" si="0"/>
        <v>5154.485386221294</v>
      </c>
      <c r="J19" s="145" t="s">
        <v>173</v>
      </c>
    </row>
    <row r="20" spans="1:10">
      <c r="A20" s="142" t="s">
        <v>174</v>
      </c>
      <c r="B20" s="111">
        <v>109</v>
      </c>
      <c r="C20" s="143">
        <v>3</v>
      </c>
      <c r="D20" s="144">
        <v>5749</v>
      </c>
      <c r="E20" s="143">
        <v>1710</v>
      </c>
      <c r="F20" s="144">
        <v>9831</v>
      </c>
      <c r="G20" s="143">
        <v>31031583</v>
      </c>
      <c r="H20" s="140">
        <f t="shared" si="1"/>
        <v>3156.5032041501372</v>
      </c>
      <c r="I20" s="140">
        <f t="shared" si="0"/>
        <v>5397.7357801356757</v>
      </c>
      <c r="J20" s="145" t="s">
        <v>175</v>
      </c>
    </row>
    <row r="21" spans="1:10">
      <c r="A21" s="142" t="s">
        <v>113</v>
      </c>
      <c r="B21" s="111">
        <v>99</v>
      </c>
      <c r="C21" s="143">
        <v>1</v>
      </c>
      <c r="D21" s="144">
        <v>2370</v>
      </c>
      <c r="E21" s="143">
        <v>2033</v>
      </c>
      <c r="F21" s="144">
        <v>4818</v>
      </c>
      <c r="G21" s="143">
        <v>15540006</v>
      </c>
      <c r="H21" s="140">
        <f t="shared" si="1"/>
        <v>3225.4059775840597</v>
      </c>
      <c r="I21" s="140">
        <f t="shared" si="0"/>
        <v>6556.9645569620252</v>
      </c>
      <c r="J21" s="145" t="s">
        <v>114</v>
      </c>
    </row>
    <row r="22" spans="1:10">
      <c r="A22" s="142" t="s">
        <v>115</v>
      </c>
      <c r="B22" s="111">
        <v>23</v>
      </c>
      <c r="C22" s="143">
        <v>2</v>
      </c>
      <c r="D22" s="144">
        <v>934</v>
      </c>
      <c r="E22" s="143">
        <v>1669</v>
      </c>
      <c r="F22" s="144">
        <v>1559</v>
      </c>
      <c r="G22" s="143">
        <v>4132390</v>
      </c>
      <c r="H22" s="140">
        <f t="shared" si="1"/>
        <v>2650.6670942912124</v>
      </c>
      <c r="I22" s="140">
        <f t="shared" si="0"/>
        <v>4424.4004282655251</v>
      </c>
      <c r="J22" s="145" t="s">
        <v>116</v>
      </c>
    </row>
    <row r="23" spans="1:10">
      <c r="A23" s="142" t="s">
        <v>176</v>
      </c>
      <c r="B23" s="111">
        <v>214</v>
      </c>
      <c r="C23" s="143">
        <v>4</v>
      </c>
      <c r="D23" s="144">
        <v>8851</v>
      </c>
      <c r="E23" s="143">
        <v>1874</v>
      </c>
      <c r="F23" s="144">
        <v>16587</v>
      </c>
      <c r="G23" s="143">
        <v>48851585</v>
      </c>
      <c r="H23" s="140">
        <f t="shared" si="1"/>
        <v>2945.1730270693915</v>
      </c>
      <c r="I23" s="140">
        <f t="shared" si="0"/>
        <v>5519.3294542989497</v>
      </c>
      <c r="J23" s="145" t="s">
        <v>177</v>
      </c>
    </row>
    <row r="24" spans="1:10">
      <c r="A24" s="142" t="s">
        <v>178</v>
      </c>
      <c r="B24" s="111">
        <v>143</v>
      </c>
      <c r="C24" s="143">
        <v>4</v>
      </c>
      <c r="D24" s="144">
        <v>6294</v>
      </c>
      <c r="E24" s="143">
        <v>1906</v>
      </c>
      <c r="F24" s="144">
        <v>11996</v>
      </c>
      <c r="G24" s="143">
        <v>37757161</v>
      </c>
      <c r="H24" s="140">
        <f t="shared" si="1"/>
        <v>3147.4792430810271</v>
      </c>
      <c r="I24" s="140">
        <f t="shared" si="0"/>
        <v>5998.9134095964409</v>
      </c>
      <c r="J24" s="145" t="s">
        <v>179</v>
      </c>
    </row>
    <row r="25" spans="1:10">
      <c r="A25" s="142" t="s">
        <v>180</v>
      </c>
      <c r="B25" s="111">
        <v>73</v>
      </c>
      <c r="C25" s="143">
        <v>2</v>
      </c>
      <c r="D25" s="144">
        <v>2804</v>
      </c>
      <c r="E25" s="143">
        <v>1641</v>
      </c>
      <c r="F25" s="144">
        <v>4601</v>
      </c>
      <c r="G25" s="143">
        <v>14124804</v>
      </c>
      <c r="H25" s="140">
        <f>G25/F25</f>
        <v>3069.9421864811998</v>
      </c>
      <c r="I25" s="140">
        <f t="shared" si="0"/>
        <v>5037.3766048502139</v>
      </c>
      <c r="J25" s="145" t="s">
        <v>122</v>
      </c>
    </row>
    <row r="26" spans="1:10">
      <c r="A26" s="142" t="s">
        <v>181</v>
      </c>
      <c r="B26" s="111">
        <v>74</v>
      </c>
      <c r="C26" s="143">
        <v>4</v>
      </c>
      <c r="D26" s="144">
        <v>3286</v>
      </c>
      <c r="E26" s="143">
        <v>1803</v>
      </c>
      <c r="F26" s="144">
        <v>5925</v>
      </c>
      <c r="G26" s="143">
        <v>17152562</v>
      </c>
      <c r="H26" s="140">
        <f t="shared" si="1"/>
        <v>2894.9471729957804</v>
      </c>
      <c r="I26" s="140">
        <f t="shared" si="0"/>
        <v>5219.8910529519171</v>
      </c>
      <c r="J26" s="145" t="s">
        <v>124</v>
      </c>
    </row>
    <row r="27" spans="1:10">
      <c r="A27" s="142" t="s">
        <v>182</v>
      </c>
      <c r="B27" s="111">
        <v>118</v>
      </c>
      <c r="C27" s="143">
        <v>2</v>
      </c>
      <c r="D27" s="144">
        <v>4395</v>
      </c>
      <c r="E27" s="143">
        <v>1371</v>
      </c>
      <c r="F27" s="144">
        <v>6026</v>
      </c>
      <c r="G27" s="143">
        <v>22473737</v>
      </c>
      <c r="H27" s="140">
        <f t="shared" si="1"/>
        <v>3729.4618320610689</v>
      </c>
      <c r="I27" s="140">
        <f t="shared" si="0"/>
        <v>5113.4782707622298</v>
      </c>
      <c r="J27" s="145" t="s">
        <v>126</v>
      </c>
    </row>
    <row r="28" spans="1:10">
      <c r="A28" s="142" t="s">
        <v>183</v>
      </c>
      <c r="B28" s="111">
        <f>SUM(B13:B27)</f>
        <v>2166</v>
      </c>
      <c r="C28" s="143">
        <v>2</v>
      </c>
      <c r="D28" s="144">
        <f>SUM(D13:D27)</f>
        <v>77610</v>
      </c>
      <c r="E28" s="143">
        <v>1821</v>
      </c>
      <c r="F28" s="144">
        <f>SUM(F13:F27)</f>
        <v>141342</v>
      </c>
      <c r="G28" s="143">
        <f>SUM(G13:G27)</f>
        <v>443763401</v>
      </c>
      <c r="H28" s="140">
        <f>G28/F28</f>
        <v>3139.6428591642966</v>
      </c>
      <c r="I28" s="140">
        <f>G28/D28</f>
        <v>5717.8636902461021</v>
      </c>
      <c r="J28" s="145" t="s">
        <v>184</v>
      </c>
    </row>
  </sheetData>
  <mergeCells count="4">
    <mergeCell ref="A7:J7"/>
    <mergeCell ref="A8:J8"/>
    <mergeCell ref="A11:A12"/>
    <mergeCell ref="J11:J1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J36"/>
  <sheetViews>
    <sheetView rightToLeft="1" topLeftCell="A7" workbookViewId="0">
      <selection activeCell="L17" sqref="L17"/>
    </sheetView>
  </sheetViews>
  <sheetFormatPr defaultRowHeight="12.75"/>
  <cols>
    <col min="1" max="1" width="8" customWidth="1"/>
    <col min="5" max="5" width="16.85546875" customWidth="1"/>
    <col min="8" max="8" width="11.140625" customWidth="1"/>
    <col min="9" max="9" width="22.5703125" customWidth="1"/>
    <col min="10" max="10" width="12.140625" customWidth="1"/>
  </cols>
  <sheetData>
    <row r="5" spans="1:10" ht="15.75">
      <c r="A5" s="336" t="s">
        <v>185</v>
      </c>
      <c r="B5" s="336"/>
      <c r="C5" s="336"/>
      <c r="D5" s="336"/>
      <c r="E5" s="336"/>
      <c r="F5" s="336"/>
      <c r="G5" s="336"/>
      <c r="H5" s="336"/>
      <c r="I5" s="336"/>
      <c r="J5" s="336"/>
    </row>
    <row r="6" spans="1:10" ht="15.75">
      <c r="A6" s="336" t="s">
        <v>186</v>
      </c>
      <c r="B6" s="336"/>
      <c r="C6" s="336"/>
      <c r="D6" s="336"/>
      <c r="E6" s="336"/>
      <c r="F6" s="336"/>
      <c r="G6" s="336"/>
      <c r="H6" s="336"/>
      <c r="I6" s="336"/>
      <c r="J6" s="336"/>
    </row>
    <row r="7" spans="1:10" ht="19.5">
      <c r="A7" s="406" t="s">
        <v>187</v>
      </c>
      <c r="B7" s="406"/>
      <c r="C7" s="148"/>
      <c r="D7" s="148"/>
      <c r="E7" s="148"/>
      <c r="F7" s="131"/>
      <c r="G7" s="131"/>
      <c r="H7" s="131"/>
      <c r="I7" s="131" t="s">
        <v>188</v>
      </c>
    </row>
    <row r="8" spans="1:10" ht="15.75">
      <c r="A8" s="407" t="s">
        <v>189</v>
      </c>
      <c r="B8" s="407"/>
      <c r="C8" s="407"/>
      <c r="D8" s="149"/>
      <c r="E8" s="149"/>
      <c r="F8" s="408" t="s">
        <v>190</v>
      </c>
      <c r="G8" s="408"/>
      <c r="H8" s="408"/>
      <c r="I8" s="408"/>
    </row>
    <row r="9" spans="1:10" ht="15">
      <c r="A9" s="308" t="s">
        <v>24</v>
      </c>
      <c r="B9" s="308"/>
      <c r="C9" s="308"/>
      <c r="D9" s="311"/>
      <c r="E9" s="108" t="s">
        <v>191</v>
      </c>
      <c r="F9" s="404" t="s">
        <v>20</v>
      </c>
      <c r="G9" s="404"/>
      <c r="H9" s="404"/>
      <c r="I9" s="405"/>
    </row>
    <row r="10" spans="1:10" ht="15">
      <c r="A10" s="309"/>
      <c r="B10" s="309"/>
      <c r="C10" s="309"/>
      <c r="D10" s="298"/>
      <c r="E10" s="150" t="s">
        <v>22</v>
      </c>
      <c r="F10" s="404"/>
      <c r="G10" s="404"/>
      <c r="H10" s="404"/>
      <c r="I10" s="405"/>
    </row>
    <row r="11" spans="1:10" ht="15">
      <c r="A11" s="310"/>
      <c r="B11" s="310"/>
      <c r="C11" s="310"/>
      <c r="D11" s="299"/>
      <c r="E11" s="47" t="s">
        <v>192</v>
      </c>
      <c r="F11" s="404"/>
      <c r="G11" s="404"/>
      <c r="H11" s="404"/>
      <c r="I11" s="405"/>
    </row>
    <row r="12" spans="1:10" ht="15">
      <c r="A12" s="412" t="s">
        <v>193</v>
      </c>
      <c r="B12" s="410" t="s">
        <v>194</v>
      </c>
      <c r="C12" s="404" t="s">
        <v>195</v>
      </c>
      <c r="D12" s="404"/>
      <c r="E12" s="151">
        <v>85164</v>
      </c>
      <c r="F12" s="404" t="s">
        <v>196</v>
      </c>
      <c r="G12" s="404"/>
      <c r="H12" s="414" t="s">
        <v>197</v>
      </c>
      <c r="I12" s="313" t="s">
        <v>198</v>
      </c>
    </row>
    <row r="13" spans="1:10" ht="15">
      <c r="A13" s="413"/>
      <c r="B13" s="411"/>
      <c r="C13" s="404" t="s">
        <v>199</v>
      </c>
      <c r="D13" s="404"/>
      <c r="E13" s="151">
        <v>79874891</v>
      </c>
      <c r="F13" s="404" t="s">
        <v>200</v>
      </c>
      <c r="G13" s="404"/>
      <c r="H13" s="415"/>
      <c r="I13" s="315"/>
    </row>
    <row r="14" spans="1:10" ht="15.75" thickBot="1">
      <c r="A14" s="413"/>
      <c r="B14" s="410" t="s">
        <v>201</v>
      </c>
      <c r="C14" s="404" t="s">
        <v>202</v>
      </c>
      <c r="D14" s="404"/>
      <c r="E14" s="152">
        <v>2333</v>
      </c>
      <c r="F14" s="404" t="s">
        <v>203</v>
      </c>
      <c r="G14" s="404"/>
      <c r="H14" s="416" t="s">
        <v>204</v>
      </c>
      <c r="I14" s="315"/>
    </row>
    <row r="15" spans="1:10" ht="15">
      <c r="A15" s="413"/>
      <c r="B15" s="411"/>
      <c r="C15" s="404" t="s">
        <v>199</v>
      </c>
      <c r="D15" s="404"/>
      <c r="E15" s="152">
        <v>199350159</v>
      </c>
      <c r="F15" s="404" t="s">
        <v>200</v>
      </c>
      <c r="G15" s="404"/>
      <c r="H15" s="417"/>
      <c r="I15" s="315"/>
    </row>
    <row r="16" spans="1:10" ht="15">
      <c r="A16" s="413"/>
      <c r="B16" s="404" t="s">
        <v>205</v>
      </c>
      <c r="C16" s="418" t="s">
        <v>195</v>
      </c>
      <c r="D16" s="153" t="s">
        <v>206</v>
      </c>
      <c r="E16" s="152">
        <v>16299</v>
      </c>
      <c r="F16" s="154" t="s">
        <v>207</v>
      </c>
      <c r="G16" s="404" t="s">
        <v>208</v>
      </c>
      <c r="H16" s="404" t="s">
        <v>209</v>
      </c>
      <c r="I16" s="315"/>
    </row>
    <row r="17" spans="1:9" ht="15">
      <c r="A17" s="413"/>
      <c r="B17" s="404"/>
      <c r="C17" s="418"/>
      <c r="D17" s="153" t="s">
        <v>210</v>
      </c>
      <c r="E17" s="152">
        <v>153</v>
      </c>
      <c r="F17" s="154" t="s">
        <v>211</v>
      </c>
      <c r="G17" s="404"/>
      <c r="H17" s="404"/>
      <c r="I17" s="315"/>
    </row>
    <row r="18" spans="1:9" ht="15">
      <c r="A18" s="413"/>
      <c r="B18" s="404"/>
      <c r="C18" s="418"/>
      <c r="D18" s="153" t="s">
        <v>43</v>
      </c>
      <c r="E18" s="151">
        <f>SUM(E16:E17)</f>
        <v>16452</v>
      </c>
      <c r="F18" s="154" t="s">
        <v>15</v>
      </c>
      <c r="G18" s="404"/>
      <c r="H18" s="404"/>
      <c r="I18" s="315"/>
    </row>
    <row r="19" spans="1:9" ht="15">
      <c r="A19" s="413"/>
      <c r="B19" s="404"/>
      <c r="C19" s="418" t="s">
        <v>212</v>
      </c>
      <c r="D19" s="153" t="s">
        <v>206</v>
      </c>
      <c r="E19" s="152">
        <v>10949861</v>
      </c>
      <c r="F19" s="154" t="s">
        <v>207</v>
      </c>
      <c r="G19" s="312" t="s">
        <v>213</v>
      </c>
      <c r="H19" s="404"/>
      <c r="I19" s="315"/>
    </row>
    <row r="20" spans="1:9" ht="15">
      <c r="A20" s="413"/>
      <c r="B20" s="404"/>
      <c r="C20" s="418"/>
      <c r="D20" s="153" t="s">
        <v>210</v>
      </c>
      <c r="E20" s="152">
        <v>84768</v>
      </c>
      <c r="F20" s="154" t="s">
        <v>211</v>
      </c>
      <c r="G20" s="314"/>
      <c r="H20" s="404"/>
      <c r="I20" s="315"/>
    </row>
    <row r="21" spans="1:9" ht="15">
      <c r="A21" s="413"/>
      <c r="B21" s="404"/>
      <c r="C21" s="418"/>
      <c r="D21" s="153" t="s">
        <v>43</v>
      </c>
      <c r="E21" s="151">
        <f>SUM(E19:E20)</f>
        <v>11034629</v>
      </c>
      <c r="F21" s="154" t="s">
        <v>15</v>
      </c>
      <c r="G21" s="316"/>
      <c r="H21" s="404"/>
      <c r="I21" s="315"/>
    </row>
    <row r="22" spans="1:9" ht="15">
      <c r="A22" s="413"/>
      <c r="B22" s="410" t="s">
        <v>214</v>
      </c>
      <c r="C22" s="404" t="s">
        <v>215</v>
      </c>
      <c r="D22" s="404"/>
      <c r="E22" s="152">
        <v>1347994</v>
      </c>
      <c r="F22" s="404" t="s">
        <v>216</v>
      </c>
      <c r="G22" s="404"/>
      <c r="H22" s="404" t="s">
        <v>217</v>
      </c>
      <c r="I22" s="315"/>
    </row>
    <row r="23" spans="1:9" ht="15">
      <c r="A23" s="413"/>
      <c r="B23" s="426"/>
      <c r="C23" s="404" t="s">
        <v>218</v>
      </c>
      <c r="D23" s="404"/>
      <c r="E23" s="152">
        <v>1256280</v>
      </c>
      <c r="F23" s="404" t="s">
        <v>219</v>
      </c>
      <c r="G23" s="404"/>
      <c r="H23" s="404"/>
      <c r="I23" s="315"/>
    </row>
    <row r="24" spans="1:9" ht="15">
      <c r="A24" s="413"/>
      <c r="B24" s="426"/>
      <c r="C24" s="404" t="s">
        <v>220</v>
      </c>
      <c r="D24" s="404"/>
      <c r="E24" s="152">
        <v>16287747</v>
      </c>
      <c r="F24" s="404" t="s">
        <v>221</v>
      </c>
      <c r="G24" s="404"/>
      <c r="H24" s="404"/>
      <c r="I24" s="315"/>
    </row>
    <row r="25" spans="1:9">
      <c r="A25" s="413"/>
      <c r="B25" s="426"/>
      <c r="C25" s="382" t="s">
        <v>222</v>
      </c>
      <c r="D25" s="384"/>
      <c r="E25" s="420">
        <v>15311889</v>
      </c>
      <c r="F25" s="419" t="s">
        <v>223</v>
      </c>
      <c r="G25" s="419"/>
      <c r="H25" s="404"/>
      <c r="I25" s="315"/>
    </row>
    <row r="26" spans="1:9">
      <c r="A26" s="413"/>
      <c r="B26" s="426"/>
      <c r="C26" s="295"/>
      <c r="D26" s="428"/>
      <c r="E26" s="429"/>
      <c r="F26" s="419"/>
      <c r="G26" s="419"/>
      <c r="H26" s="404"/>
      <c r="I26" s="315"/>
    </row>
    <row r="27" spans="1:9">
      <c r="A27" s="413"/>
      <c r="B27" s="426"/>
      <c r="C27" s="313" t="s">
        <v>224</v>
      </c>
      <c r="D27" s="311"/>
      <c r="E27" s="420">
        <v>3692583</v>
      </c>
      <c r="F27" s="419" t="s">
        <v>225</v>
      </c>
      <c r="G27" s="419"/>
      <c r="H27" s="404"/>
      <c r="I27" s="315"/>
    </row>
    <row r="28" spans="1:9" ht="13.5" thickBot="1">
      <c r="A28" s="413"/>
      <c r="B28" s="426"/>
      <c r="C28" s="315"/>
      <c r="D28" s="298"/>
      <c r="E28" s="421"/>
      <c r="F28" s="410"/>
      <c r="G28" s="410"/>
      <c r="H28" s="427"/>
      <c r="I28" s="409"/>
    </row>
    <row r="29" spans="1:9" ht="15.75" thickBot="1">
      <c r="A29" s="422" t="s">
        <v>226</v>
      </c>
      <c r="B29" s="423"/>
      <c r="C29" s="423"/>
      <c r="D29" s="423"/>
      <c r="E29" s="155">
        <f>E15+E13+E21+E22+E23+E24+E25+E27</f>
        <v>328156172</v>
      </c>
      <c r="F29" s="424" t="s">
        <v>227</v>
      </c>
      <c r="G29" s="425"/>
      <c r="H29" s="425"/>
      <c r="I29" s="425"/>
    </row>
    <row r="30" spans="1:9" ht="15">
      <c r="A30" s="299" t="s">
        <v>228</v>
      </c>
      <c r="B30" s="316"/>
      <c r="C30" s="316"/>
      <c r="D30" s="316"/>
      <c r="E30" s="156">
        <v>7554</v>
      </c>
      <c r="F30" s="430" t="s">
        <v>229</v>
      </c>
      <c r="G30" s="431"/>
      <c r="H30" s="431"/>
      <c r="I30" s="431"/>
    </row>
    <row r="31" spans="1:9" ht="15">
      <c r="A31" s="311" t="s">
        <v>230</v>
      </c>
      <c r="B31" s="410" t="s">
        <v>231</v>
      </c>
      <c r="C31" s="404" t="s">
        <v>195</v>
      </c>
      <c r="D31" s="404"/>
      <c r="E31" s="157">
        <v>77610</v>
      </c>
      <c r="F31" s="404" t="s">
        <v>232</v>
      </c>
      <c r="G31" s="404"/>
      <c r="H31" s="410" t="s">
        <v>233</v>
      </c>
      <c r="I31" s="308" t="s">
        <v>234</v>
      </c>
    </row>
    <row r="32" spans="1:9" ht="15">
      <c r="A32" s="298"/>
      <c r="B32" s="411"/>
      <c r="C32" s="405" t="s">
        <v>199</v>
      </c>
      <c r="D32" s="432"/>
      <c r="E32" s="152">
        <v>443763401</v>
      </c>
      <c r="F32" s="404" t="s">
        <v>200</v>
      </c>
      <c r="G32" s="404"/>
      <c r="H32" s="411"/>
      <c r="I32" s="309"/>
    </row>
    <row r="33" spans="1:9" ht="15">
      <c r="A33" s="298"/>
      <c r="B33" s="404" t="s">
        <v>235</v>
      </c>
      <c r="C33" s="404"/>
      <c r="D33" s="404"/>
      <c r="E33" s="152">
        <v>3272495</v>
      </c>
      <c r="F33" s="418" t="s">
        <v>236</v>
      </c>
      <c r="G33" s="418"/>
      <c r="H33" s="418"/>
      <c r="I33" s="309"/>
    </row>
    <row r="34" spans="1:9" ht="15.75" thickBot="1">
      <c r="A34" s="298"/>
      <c r="B34" s="312" t="s">
        <v>237</v>
      </c>
      <c r="C34" s="312"/>
      <c r="D34" s="312"/>
      <c r="E34" s="158">
        <v>60524</v>
      </c>
      <c r="F34" s="312" t="s">
        <v>238</v>
      </c>
      <c r="G34" s="312"/>
      <c r="H34" s="312"/>
      <c r="I34" s="309"/>
    </row>
    <row r="35" spans="1:9" ht="15.75" thickBot="1">
      <c r="A35" s="422" t="s">
        <v>239</v>
      </c>
      <c r="B35" s="423"/>
      <c r="C35" s="423"/>
      <c r="D35" s="423"/>
      <c r="E35" s="155">
        <f>SUM(E32:E34)</f>
        <v>447096420</v>
      </c>
      <c r="F35" s="424" t="s">
        <v>240</v>
      </c>
      <c r="G35" s="425"/>
      <c r="H35" s="425"/>
      <c r="I35" s="425"/>
    </row>
    <row r="36" spans="1:9" ht="13.5">
      <c r="B36" s="159"/>
      <c r="C36" s="159"/>
      <c r="D36" s="159"/>
      <c r="E36" s="159"/>
      <c r="F36" s="160"/>
      <c r="G36" s="161"/>
      <c r="H36" s="161"/>
    </row>
  </sheetData>
  <mergeCells count="59">
    <mergeCell ref="A35:D35"/>
    <mergeCell ref="F35:I35"/>
    <mergeCell ref="A30:D30"/>
    <mergeCell ref="F30:I30"/>
    <mergeCell ref="A31:A34"/>
    <mergeCell ref="B31:B32"/>
    <mergeCell ref="C31:D31"/>
    <mergeCell ref="F31:G31"/>
    <mergeCell ref="H31:H32"/>
    <mergeCell ref="I31:I34"/>
    <mergeCell ref="C32:D32"/>
    <mergeCell ref="F32:G32"/>
    <mergeCell ref="B33:D33"/>
    <mergeCell ref="F33:H33"/>
    <mergeCell ref="B34:D34"/>
    <mergeCell ref="F34:H34"/>
    <mergeCell ref="A29:D29"/>
    <mergeCell ref="F29:I29"/>
    <mergeCell ref="B22:B28"/>
    <mergeCell ref="C22:D22"/>
    <mergeCell ref="F22:G22"/>
    <mergeCell ref="H22:H28"/>
    <mergeCell ref="C23:D23"/>
    <mergeCell ref="F23:G23"/>
    <mergeCell ref="C24:D24"/>
    <mergeCell ref="F24:G24"/>
    <mergeCell ref="C25:D26"/>
    <mergeCell ref="E25:E26"/>
    <mergeCell ref="A12:A28"/>
    <mergeCell ref="B12:B13"/>
    <mergeCell ref="C12:D12"/>
    <mergeCell ref="F12:G12"/>
    <mergeCell ref="H12:H13"/>
    <mergeCell ref="F14:G14"/>
    <mergeCell ref="H14:H15"/>
    <mergeCell ref="C15:D15"/>
    <mergeCell ref="F15:G15"/>
    <mergeCell ref="B16:B21"/>
    <mergeCell ref="C16:C18"/>
    <mergeCell ref="G16:G18"/>
    <mergeCell ref="H16:H21"/>
    <mergeCell ref="C19:C21"/>
    <mergeCell ref="G19:G21"/>
    <mergeCell ref="F25:G26"/>
    <mergeCell ref="I12:I28"/>
    <mergeCell ref="C13:D13"/>
    <mergeCell ref="F13:G13"/>
    <mergeCell ref="B14:B15"/>
    <mergeCell ref="C14:D14"/>
    <mergeCell ref="C27:D28"/>
    <mergeCell ref="E27:E28"/>
    <mergeCell ref="F27:G28"/>
    <mergeCell ref="A9:D11"/>
    <mergeCell ref="F9:I11"/>
    <mergeCell ref="A5:J5"/>
    <mergeCell ref="A6:J6"/>
    <mergeCell ref="A7:B7"/>
    <mergeCell ref="A8:C8"/>
    <mergeCell ref="F8:I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I30"/>
  <sheetViews>
    <sheetView rightToLeft="1" workbookViewId="0">
      <selection activeCell="K8" sqref="K8"/>
    </sheetView>
  </sheetViews>
  <sheetFormatPr defaultRowHeight="12.75"/>
  <cols>
    <col min="9" max="9" width="11" customWidth="1"/>
  </cols>
  <sheetData>
    <row r="4" spans="1:9" ht="15.75">
      <c r="A4" s="399" t="s">
        <v>241</v>
      </c>
      <c r="B4" s="399"/>
      <c r="C4" s="399"/>
      <c r="D4" s="399"/>
      <c r="E4" s="399"/>
      <c r="F4" s="399"/>
      <c r="G4" s="399"/>
      <c r="H4" s="399"/>
      <c r="I4" s="399"/>
    </row>
    <row r="5" spans="1:9" ht="15.75">
      <c r="A5" s="433" t="s">
        <v>242</v>
      </c>
      <c r="B5" s="433"/>
      <c r="C5" s="433"/>
      <c r="D5" s="433"/>
      <c r="E5" s="433"/>
      <c r="F5" s="433"/>
      <c r="G5" s="433"/>
      <c r="H5" s="433"/>
      <c r="I5" s="433"/>
    </row>
    <row r="6" spans="1:9" ht="15.75">
      <c r="A6" s="162"/>
      <c r="B6" s="162"/>
      <c r="C6" s="162"/>
      <c r="D6" s="162"/>
      <c r="E6" s="162"/>
      <c r="F6" s="162"/>
      <c r="G6" s="162"/>
      <c r="H6" s="162"/>
      <c r="I6" s="162"/>
    </row>
    <row r="7" spans="1:9" ht="15.75">
      <c r="A7" s="406" t="s">
        <v>243</v>
      </c>
      <c r="B7" s="406"/>
      <c r="C7" s="30"/>
      <c r="D7" s="30"/>
      <c r="E7" s="30"/>
      <c r="F7" s="163"/>
      <c r="G7" s="163"/>
      <c r="H7" s="434" t="s">
        <v>244</v>
      </c>
      <c r="I7" s="434"/>
    </row>
    <row r="8" spans="1:9" ht="15.75">
      <c r="A8" s="164" t="s">
        <v>245</v>
      </c>
      <c r="B8" s="164"/>
      <c r="C8" s="30"/>
      <c r="D8" s="30"/>
      <c r="E8" s="30"/>
      <c r="F8" s="163"/>
      <c r="G8" s="163"/>
      <c r="H8" s="435" t="s">
        <v>246</v>
      </c>
      <c r="I8" s="435"/>
    </row>
    <row r="9" spans="1:9" ht="15">
      <c r="A9" s="308" t="s">
        <v>24</v>
      </c>
      <c r="B9" s="308"/>
      <c r="C9" s="308"/>
      <c r="D9" s="313" t="s">
        <v>247</v>
      </c>
      <c r="E9" s="311"/>
      <c r="F9" s="313" t="s">
        <v>20</v>
      </c>
      <c r="G9" s="308"/>
      <c r="H9" s="308"/>
      <c r="I9" s="308"/>
    </row>
    <row r="10" spans="1:9" ht="15">
      <c r="A10" s="309"/>
      <c r="B10" s="309"/>
      <c r="C10" s="309"/>
      <c r="D10" s="317" t="s">
        <v>248</v>
      </c>
      <c r="E10" s="299"/>
      <c r="F10" s="315"/>
      <c r="G10" s="309"/>
      <c r="H10" s="309"/>
      <c r="I10" s="309"/>
    </row>
    <row r="11" spans="1:9" ht="15">
      <c r="A11" s="309"/>
      <c r="B11" s="309"/>
      <c r="C11" s="309"/>
      <c r="D11" s="108" t="s">
        <v>249</v>
      </c>
      <c r="E11" s="108" t="s">
        <v>250</v>
      </c>
      <c r="F11" s="315"/>
      <c r="G11" s="309"/>
      <c r="H11" s="309"/>
      <c r="I11" s="309"/>
    </row>
    <row r="12" spans="1:9" ht="45">
      <c r="A12" s="309"/>
      <c r="B12" s="309"/>
      <c r="C12" s="309"/>
      <c r="D12" s="109" t="s">
        <v>251</v>
      </c>
      <c r="E12" s="109" t="s">
        <v>252</v>
      </c>
      <c r="F12" s="315"/>
      <c r="G12" s="309"/>
      <c r="H12" s="309"/>
      <c r="I12" s="309"/>
    </row>
    <row r="13" spans="1:9" ht="15">
      <c r="A13" s="438" t="s">
        <v>193</v>
      </c>
      <c r="B13" s="404" t="s">
        <v>253</v>
      </c>
      <c r="C13" s="404"/>
      <c r="D13" s="165">
        <v>1029</v>
      </c>
      <c r="E13" s="165">
        <v>565</v>
      </c>
      <c r="F13" s="404" t="s">
        <v>254</v>
      </c>
      <c r="G13" s="404"/>
      <c r="H13" s="404"/>
      <c r="I13" s="313" t="s">
        <v>198</v>
      </c>
    </row>
    <row r="14" spans="1:9" ht="15">
      <c r="A14" s="438"/>
      <c r="B14" s="404" t="s">
        <v>255</v>
      </c>
      <c r="C14" s="404"/>
      <c r="D14" s="165">
        <v>2569</v>
      </c>
      <c r="E14" s="165">
        <v>1410</v>
      </c>
      <c r="F14" s="418" t="s">
        <v>256</v>
      </c>
      <c r="G14" s="418"/>
      <c r="H14" s="418"/>
      <c r="I14" s="315"/>
    </row>
    <row r="15" spans="1:9" ht="15">
      <c r="A15" s="438"/>
      <c r="B15" s="410" t="s">
        <v>257</v>
      </c>
      <c r="C15" s="166" t="s">
        <v>258</v>
      </c>
      <c r="D15" s="165">
        <v>141</v>
      </c>
      <c r="E15" s="165">
        <v>77</v>
      </c>
      <c r="F15" s="153" t="s">
        <v>207</v>
      </c>
      <c r="G15" s="404" t="s">
        <v>259</v>
      </c>
      <c r="H15" s="404"/>
      <c r="I15" s="315"/>
    </row>
    <row r="16" spans="1:9" ht="15">
      <c r="A16" s="438"/>
      <c r="B16" s="426"/>
      <c r="C16" s="166" t="s">
        <v>260</v>
      </c>
      <c r="D16" s="165">
        <v>1</v>
      </c>
      <c r="E16" s="165">
        <v>1</v>
      </c>
      <c r="F16" s="153" t="s">
        <v>211</v>
      </c>
      <c r="G16" s="404"/>
      <c r="H16" s="404"/>
      <c r="I16" s="315"/>
    </row>
    <row r="17" spans="1:9" ht="15">
      <c r="A17" s="438"/>
      <c r="B17" s="411"/>
      <c r="C17" s="166" t="s">
        <v>261</v>
      </c>
      <c r="D17" s="165">
        <v>142</v>
      </c>
      <c r="E17" s="165">
        <v>78</v>
      </c>
      <c r="F17" s="153" t="s">
        <v>262</v>
      </c>
      <c r="G17" s="404"/>
      <c r="H17" s="404"/>
      <c r="I17" s="315"/>
    </row>
    <row r="18" spans="1:9" ht="15">
      <c r="A18" s="438"/>
      <c r="B18" s="404" t="s">
        <v>263</v>
      </c>
      <c r="C18" s="404"/>
      <c r="D18" s="165">
        <v>17</v>
      </c>
      <c r="E18" s="165">
        <v>10</v>
      </c>
      <c r="F18" s="404" t="s">
        <v>264</v>
      </c>
      <c r="G18" s="404"/>
      <c r="H18" s="404"/>
      <c r="I18" s="315"/>
    </row>
    <row r="19" spans="1:9" ht="15">
      <c r="A19" s="438"/>
      <c r="B19" s="404" t="s">
        <v>265</v>
      </c>
      <c r="C19" s="404"/>
      <c r="D19" s="165">
        <v>16</v>
      </c>
      <c r="E19" s="165">
        <v>9</v>
      </c>
      <c r="F19" s="404" t="s">
        <v>266</v>
      </c>
      <c r="G19" s="404"/>
      <c r="H19" s="404"/>
      <c r="I19" s="315"/>
    </row>
    <row r="20" spans="1:9" ht="15">
      <c r="A20" s="438"/>
      <c r="B20" s="404" t="s">
        <v>220</v>
      </c>
      <c r="C20" s="404"/>
      <c r="D20" s="165">
        <v>210</v>
      </c>
      <c r="E20" s="165">
        <v>115</v>
      </c>
      <c r="F20" s="405" t="s">
        <v>221</v>
      </c>
      <c r="G20" s="436"/>
      <c r="H20" s="432"/>
      <c r="I20" s="315"/>
    </row>
    <row r="21" spans="1:9" ht="15">
      <c r="A21" s="438"/>
      <c r="B21" s="404" t="s">
        <v>222</v>
      </c>
      <c r="C21" s="404"/>
      <c r="D21" s="165">
        <v>197</v>
      </c>
      <c r="E21" s="165">
        <v>108</v>
      </c>
      <c r="F21" s="405" t="s">
        <v>223</v>
      </c>
      <c r="G21" s="436"/>
      <c r="H21" s="432"/>
      <c r="I21" s="315"/>
    </row>
    <row r="22" spans="1:9" ht="15.75" thickBot="1">
      <c r="A22" s="412"/>
      <c r="B22" s="312" t="s">
        <v>224</v>
      </c>
      <c r="C22" s="312"/>
      <c r="D22" s="167">
        <v>48</v>
      </c>
      <c r="E22" s="167">
        <v>26</v>
      </c>
      <c r="F22" s="313" t="s">
        <v>225</v>
      </c>
      <c r="G22" s="308"/>
      <c r="H22" s="311"/>
      <c r="I22" s="315"/>
    </row>
    <row r="23" spans="1:9" ht="15.75" thickBot="1">
      <c r="A23" s="422" t="s">
        <v>226</v>
      </c>
      <c r="B23" s="423"/>
      <c r="C23" s="423"/>
      <c r="D23" s="168">
        <f>D13+D14+D17+D18+D19+D20+D21+D22</f>
        <v>4228</v>
      </c>
      <c r="E23" s="168">
        <v>2321</v>
      </c>
      <c r="F23" s="424" t="s">
        <v>267</v>
      </c>
      <c r="G23" s="425"/>
      <c r="H23" s="425"/>
      <c r="I23" s="425"/>
    </row>
    <row r="24" spans="1:9" ht="15">
      <c r="A24" s="299" t="s">
        <v>230</v>
      </c>
      <c r="B24" s="316" t="s">
        <v>268</v>
      </c>
      <c r="C24" s="316"/>
      <c r="D24" s="169">
        <v>5718</v>
      </c>
      <c r="E24" s="169">
        <v>3140</v>
      </c>
      <c r="F24" s="437" t="s">
        <v>269</v>
      </c>
      <c r="G24" s="437"/>
      <c r="H24" s="437"/>
      <c r="I24" s="317" t="s">
        <v>234</v>
      </c>
    </row>
    <row r="25" spans="1:9" ht="15">
      <c r="A25" s="432"/>
      <c r="B25" s="404" t="s">
        <v>235</v>
      </c>
      <c r="C25" s="404"/>
      <c r="D25" s="165">
        <v>42</v>
      </c>
      <c r="E25" s="165">
        <v>23</v>
      </c>
      <c r="F25" s="404" t="s">
        <v>270</v>
      </c>
      <c r="G25" s="404"/>
      <c r="H25" s="404"/>
      <c r="I25" s="405"/>
    </row>
    <row r="26" spans="1:9" ht="15.75" thickBot="1">
      <c r="A26" s="311"/>
      <c r="B26" s="312" t="s">
        <v>271</v>
      </c>
      <c r="C26" s="312"/>
      <c r="D26" s="167">
        <v>1</v>
      </c>
      <c r="E26" s="167">
        <v>0</v>
      </c>
      <c r="F26" s="313" t="s">
        <v>238</v>
      </c>
      <c r="G26" s="308"/>
      <c r="H26" s="311"/>
      <c r="I26" s="313"/>
    </row>
    <row r="27" spans="1:9" ht="15.75" thickBot="1">
      <c r="A27" s="422" t="s">
        <v>239</v>
      </c>
      <c r="B27" s="423"/>
      <c r="C27" s="423"/>
      <c r="D27" s="168">
        <f>SUM(D24:D26)</f>
        <v>5761</v>
      </c>
      <c r="E27" s="168">
        <f>SUM(E24:E26)</f>
        <v>3163</v>
      </c>
      <c r="F27" s="424" t="s">
        <v>240</v>
      </c>
      <c r="G27" s="425"/>
      <c r="H27" s="425"/>
      <c r="I27" s="425"/>
    </row>
    <row r="28" spans="1:9" ht="15">
      <c r="A28" s="439"/>
      <c r="B28" s="439"/>
      <c r="C28" s="439"/>
      <c r="D28" s="439"/>
      <c r="E28" s="439"/>
      <c r="F28" s="439"/>
      <c r="G28" s="439"/>
      <c r="H28" s="439"/>
      <c r="I28" s="170"/>
    </row>
    <row r="29" spans="1:9" ht="15">
      <c r="I29" s="171"/>
    </row>
    <row r="30" spans="1:9">
      <c r="E30" s="172"/>
    </row>
  </sheetData>
  <mergeCells count="40">
    <mergeCell ref="B26:C26"/>
    <mergeCell ref="F26:H26"/>
    <mergeCell ref="A27:C27"/>
    <mergeCell ref="F27:I27"/>
    <mergeCell ref="A28:H28"/>
    <mergeCell ref="B22:C22"/>
    <mergeCell ref="F22:H22"/>
    <mergeCell ref="A23:C23"/>
    <mergeCell ref="F23:I23"/>
    <mergeCell ref="A24:A26"/>
    <mergeCell ref="B24:C24"/>
    <mergeCell ref="F24:H24"/>
    <mergeCell ref="I24:I26"/>
    <mergeCell ref="B25:C25"/>
    <mergeCell ref="F25:H25"/>
    <mergeCell ref="A13:A22"/>
    <mergeCell ref="B13:C13"/>
    <mergeCell ref="F13:H13"/>
    <mergeCell ref="I13:I22"/>
    <mergeCell ref="B14:C14"/>
    <mergeCell ref="F14:H14"/>
    <mergeCell ref="B19:C19"/>
    <mergeCell ref="F19:H19"/>
    <mergeCell ref="B20:C20"/>
    <mergeCell ref="F20:H20"/>
    <mergeCell ref="B21:C21"/>
    <mergeCell ref="F21:H21"/>
    <mergeCell ref="B15:B17"/>
    <mergeCell ref="G15:H17"/>
    <mergeCell ref="B18:C18"/>
    <mergeCell ref="F18:H18"/>
    <mergeCell ref="A4:I4"/>
    <mergeCell ref="A5:I5"/>
    <mergeCell ref="A7:B7"/>
    <mergeCell ref="H7:I7"/>
    <mergeCell ref="H8:I8"/>
    <mergeCell ref="A9:C12"/>
    <mergeCell ref="D9:E9"/>
    <mergeCell ref="F9:I12"/>
    <mergeCell ref="D10:E1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I29"/>
  <sheetViews>
    <sheetView rightToLeft="1" topLeftCell="A19" workbookViewId="0">
      <selection activeCell="F37" sqref="F36:F37"/>
    </sheetView>
  </sheetViews>
  <sheetFormatPr defaultRowHeight="12.75"/>
  <cols>
    <col min="1" max="1" width="10.42578125" customWidth="1"/>
    <col min="2" max="2" width="11.140625" customWidth="1"/>
    <col min="3" max="3" width="10.7109375" customWidth="1"/>
    <col min="4" max="4" width="13" customWidth="1"/>
    <col min="5" max="5" width="13.5703125" customWidth="1"/>
    <col min="6" max="6" width="12.42578125" customWidth="1"/>
    <col min="7" max="7" width="17.140625" customWidth="1"/>
    <col min="8" max="8" width="18.140625" customWidth="1"/>
  </cols>
  <sheetData>
    <row r="5" spans="1:9" ht="15.75">
      <c r="A5" s="370" t="s">
        <v>272</v>
      </c>
      <c r="B5" s="370"/>
      <c r="C5" s="370"/>
      <c r="D5" s="370"/>
      <c r="E5" s="370"/>
      <c r="F5" s="370"/>
      <c r="G5" s="370"/>
      <c r="H5" s="370"/>
      <c r="I5" s="370"/>
    </row>
    <row r="6" spans="1:9">
      <c r="A6" s="440" t="s">
        <v>273</v>
      </c>
      <c r="B6" s="440"/>
      <c r="C6" s="440"/>
      <c r="D6" s="440"/>
      <c r="E6" s="440"/>
      <c r="F6" s="440"/>
      <c r="G6" s="440"/>
      <c r="H6" s="440"/>
      <c r="I6" s="440"/>
    </row>
    <row r="7" spans="1:9">
      <c r="A7" s="440"/>
      <c r="B7" s="440"/>
      <c r="C7" s="440"/>
      <c r="D7" s="440"/>
      <c r="E7" s="440"/>
      <c r="F7" s="440"/>
      <c r="G7" s="440"/>
      <c r="H7" s="440"/>
      <c r="I7" s="440"/>
    </row>
    <row r="8" spans="1:9" ht="15.75">
      <c r="A8" s="176" t="s">
        <v>274</v>
      </c>
      <c r="B8" s="177"/>
      <c r="C8" s="177"/>
      <c r="D8" s="177"/>
      <c r="E8" s="31"/>
      <c r="F8" s="177"/>
      <c r="G8" s="31"/>
      <c r="H8" s="178" t="s">
        <v>275</v>
      </c>
      <c r="I8" s="177"/>
    </row>
    <row r="9" spans="1:9" ht="15.75">
      <c r="A9" s="133" t="s">
        <v>276</v>
      </c>
      <c r="B9" s="1"/>
      <c r="C9" s="1"/>
      <c r="D9" s="31"/>
      <c r="E9" s="31"/>
      <c r="F9" s="31"/>
      <c r="G9" s="435" t="s">
        <v>277</v>
      </c>
      <c r="H9" s="435"/>
      <c r="I9" s="173"/>
    </row>
    <row r="10" spans="1:9" ht="15">
      <c r="A10" s="441" t="s">
        <v>95</v>
      </c>
      <c r="B10" s="444" t="s">
        <v>278</v>
      </c>
      <c r="C10" s="444" t="s">
        <v>148</v>
      </c>
      <c r="D10" s="444" t="s">
        <v>149</v>
      </c>
      <c r="E10" s="444" t="s">
        <v>150</v>
      </c>
      <c r="F10" s="444" t="s">
        <v>151</v>
      </c>
      <c r="G10" s="444" t="s">
        <v>152</v>
      </c>
      <c r="H10" s="447" t="s">
        <v>279</v>
      </c>
      <c r="I10" s="179"/>
    </row>
    <row r="11" spans="1:9" ht="15">
      <c r="A11" s="442"/>
      <c r="B11" s="445"/>
      <c r="C11" s="445"/>
      <c r="D11" s="445"/>
      <c r="E11" s="445"/>
      <c r="F11" s="445"/>
      <c r="G11" s="445"/>
      <c r="H11" s="448"/>
      <c r="I11" s="179"/>
    </row>
    <row r="12" spans="1:9" ht="15">
      <c r="A12" s="442"/>
      <c r="B12" s="450" t="s">
        <v>280</v>
      </c>
      <c r="C12" s="452" t="s">
        <v>281</v>
      </c>
      <c r="D12" s="450" t="s">
        <v>282</v>
      </c>
      <c r="E12" s="454" t="s">
        <v>158</v>
      </c>
      <c r="F12" s="454" t="s">
        <v>283</v>
      </c>
      <c r="G12" s="450" t="s">
        <v>284</v>
      </c>
      <c r="H12" s="448"/>
      <c r="I12" s="179"/>
    </row>
    <row r="13" spans="1:9" ht="15">
      <c r="A13" s="442"/>
      <c r="B13" s="450"/>
      <c r="C13" s="452"/>
      <c r="D13" s="450"/>
      <c r="E13" s="454"/>
      <c r="F13" s="454"/>
      <c r="G13" s="450"/>
      <c r="H13" s="448"/>
      <c r="I13" s="179"/>
    </row>
    <row r="14" spans="1:9" ht="15">
      <c r="A14" s="442"/>
      <c r="B14" s="450"/>
      <c r="C14" s="452"/>
      <c r="D14" s="450"/>
      <c r="E14" s="454"/>
      <c r="F14" s="454"/>
      <c r="G14" s="450"/>
      <c r="H14" s="448"/>
      <c r="I14" s="179"/>
    </row>
    <row r="15" spans="1:9" ht="15">
      <c r="A15" s="443"/>
      <c r="B15" s="451"/>
      <c r="C15" s="453"/>
      <c r="D15" s="451"/>
      <c r="E15" s="455"/>
      <c r="F15" s="455"/>
      <c r="G15" s="451"/>
      <c r="H15" s="449"/>
      <c r="I15" s="179"/>
    </row>
    <row r="16" spans="1:9" ht="15">
      <c r="A16" s="180" t="s">
        <v>164</v>
      </c>
      <c r="B16" s="181">
        <v>28</v>
      </c>
      <c r="C16" s="182">
        <v>1</v>
      </c>
      <c r="D16" s="181">
        <v>376</v>
      </c>
      <c r="E16" s="183">
        <v>2106</v>
      </c>
      <c r="F16" s="183">
        <v>792</v>
      </c>
      <c r="G16" s="184">
        <v>1601690</v>
      </c>
      <c r="H16" s="185" t="s">
        <v>165</v>
      </c>
      <c r="I16" s="186"/>
    </row>
    <row r="17" spans="1:9" ht="15">
      <c r="A17" s="180" t="s">
        <v>166</v>
      </c>
      <c r="B17" s="181">
        <v>11</v>
      </c>
      <c r="C17" s="182">
        <v>1</v>
      </c>
      <c r="D17" s="181">
        <v>77</v>
      </c>
      <c r="E17" s="183">
        <v>1909</v>
      </c>
      <c r="F17" s="183">
        <v>147</v>
      </c>
      <c r="G17" s="184">
        <v>218311</v>
      </c>
      <c r="H17" s="118" t="s">
        <v>167</v>
      </c>
      <c r="I17" s="186"/>
    </row>
    <row r="18" spans="1:9" ht="15">
      <c r="A18" s="180" t="s">
        <v>168</v>
      </c>
      <c r="B18" s="181">
        <v>18</v>
      </c>
      <c r="C18" s="182">
        <v>1</v>
      </c>
      <c r="D18" s="181">
        <v>84</v>
      </c>
      <c r="E18" s="183">
        <v>2306</v>
      </c>
      <c r="F18" s="183">
        <v>194</v>
      </c>
      <c r="G18" s="184">
        <v>539542</v>
      </c>
      <c r="H18" s="187" t="s">
        <v>169</v>
      </c>
      <c r="I18" s="186"/>
    </row>
    <row r="19" spans="1:9" ht="15">
      <c r="A19" s="180" t="s">
        <v>172</v>
      </c>
      <c r="B19" s="188">
        <v>1</v>
      </c>
      <c r="C19" s="182">
        <v>1</v>
      </c>
      <c r="D19" s="188">
        <v>20</v>
      </c>
      <c r="E19" s="188">
        <v>1800</v>
      </c>
      <c r="F19" s="188">
        <v>36</v>
      </c>
      <c r="G19" s="140">
        <v>90000</v>
      </c>
      <c r="H19" s="185" t="s">
        <v>173</v>
      </c>
      <c r="I19" s="186"/>
    </row>
    <row r="20" spans="1:9" ht="15">
      <c r="A20" s="189" t="s">
        <v>174</v>
      </c>
      <c r="B20" s="188">
        <v>30</v>
      </c>
      <c r="C20" s="182">
        <v>1</v>
      </c>
      <c r="D20" s="188">
        <v>1302</v>
      </c>
      <c r="E20" s="188">
        <v>2103</v>
      </c>
      <c r="F20" s="188">
        <v>2738</v>
      </c>
      <c r="G20" s="140">
        <v>3263795</v>
      </c>
      <c r="H20" s="185" t="s">
        <v>175</v>
      </c>
      <c r="I20" s="186"/>
    </row>
    <row r="21" spans="1:9" ht="15">
      <c r="A21" s="189" t="s">
        <v>113</v>
      </c>
      <c r="B21" s="188">
        <v>20</v>
      </c>
      <c r="C21" s="182">
        <v>1</v>
      </c>
      <c r="D21" s="188">
        <v>144</v>
      </c>
      <c r="E21" s="188">
        <v>2170</v>
      </c>
      <c r="F21" s="188">
        <v>312</v>
      </c>
      <c r="G21" s="140">
        <v>675595</v>
      </c>
      <c r="H21" s="187" t="s">
        <v>114</v>
      </c>
      <c r="I21" s="186"/>
    </row>
    <row r="22" spans="1:9" ht="15">
      <c r="A22" s="189" t="s">
        <v>115</v>
      </c>
      <c r="B22" s="188">
        <v>3</v>
      </c>
      <c r="C22" s="182">
        <v>1</v>
      </c>
      <c r="D22" s="188">
        <v>47</v>
      </c>
      <c r="E22" s="188">
        <v>2050</v>
      </c>
      <c r="F22" s="188">
        <v>96</v>
      </c>
      <c r="G22" s="140">
        <v>261220</v>
      </c>
      <c r="H22" s="72" t="s">
        <v>116</v>
      </c>
      <c r="I22" s="186"/>
    </row>
    <row r="23" spans="1:9" ht="15">
      <c r="A23" s="180" t="s">
        <v>178</v>
      </c>
      <c r="B23" s="188">
        <v>1</v>
      </c>
      <c r="C23" s="182">
        <v>1</v>
      </c>
      <c r="D23" s="188">
        <v>36</v>
      </c>
      <c r="E23" s="188">
        <v>2500</v>
      </c>
      <c r="F23" s="188">
        <v>90</v>
      </c>
      <c r="G23" s="140">
        <v>180000</v>
      </c>
      <c r="H23" s="72" t="s">
        <v>179</v>
      </c>
      <c r="I23" s="186"/>
    </row>
    <row r="24" spans="1:9" ht="15">
      <c r="A24" s="180" t="s">
        <v>121</v>
      </c>
      <c r="B24" s="188">
        <v>5</v>
      </c>
      <c r="C24" s="182">
        <v>1</v>
      </c>
      <c r="D24" s="188">
        <v>62</v>
      </c>
      <c r="E24" s="188">
        <v>1620</v>
      </c>
      <c r="F24" s="188">
        <v>100</v>
      </c>
      <c r="G24" s="140">
        <v>151005</v>
      </c>
      <c r="H24" s="185" t="s">
        <v>122</v>
      </c>
      <c r="I24" s="186"/>
    </row>
    <row r="25" spans="1:9" ht="15">
      <c r="A25" s="180" t="s">
        <v>123</v>
      </c>
      <c r="B25" s="188">
        <v>2</v>
      </c>
      <c r="C25" s="182">
        <v>1</v>
      </c>
      <c r="D25" s="188">
        <v>40</v>
      </c>
      <c r="E25" s="188">
        <v>1800</v>
      </c>
      <c r="F25" s="188">
        <v>72</v>
      </c>
      <c r="G25" s="140">
        <v>183975</v>
      </c>
      <c r="H25" s="72" t="s">
        <v>124</v>
      </c>
      <c r="I25" s="186"/>
    </row>
    <row r="26" spans="1:9" ht="15">
      <c r="A26" s="180" t="s">
        <v>182</v>
      </c>
      <c r="B26" s="188">
        <v>46</v>
      </c>
      <c r="C26" s="182">
        <v>1</v>
      </c>
      <c r="D26" s="188">
        <v>2870</v>
      </c>
      <c r="E26" s="188">
        <v>1974</v>
      </c>
      <c r="F26" s="188">
        <v>5665</v>
      </c>
      <c r="G26" s="140">
        <v>8631037</v>
      </c>
      <c r="H26" s="72" t="s">
        <v>126</v>
      </c>
      <c r="I26" s="186"/>
    </row>
    <row r="27" spans="1:9" ht="15">
      <c r="A27" s="189" t="s">
        <v>43</v>
      </c>
      <c r="B27" s="188">
        <f>SUM(B16:B26)</f>
        <v>165</v>
      </c>
      <c r="C27" s="182">
        <v>1</v>
      </c>
      <c r="D27" s="188">
        <f>SUM(D16:D26)</f>
        <v>5058</v>
      </c>
      <c r="E27" s="190">
        <v>2025</v>
      </c>
      <c r="F27" s="188">
        <f>SUM(F16:F26)</f>
        <v>10242</v>
      </c>
      <c r="G27" s="140">
        <f>SUM(G16:G26)</f>
        <v>15796170</v>
      </c>
      <c r="H27" s="191" t="s">
        <v>15</v>
      </c>
      <c r="I27" s="186"/>
    </row>
    <row r="28" spans="1:9">
      <c r="A28" s="446" t="s">
        <v>285</v>
      </c>
      <c r="B28" s="446"/>
      <c r="C28" s="446"/>
      <c r="D28" s="446"/>
    </row>
    <row r="29" spans="1:9">
      <c r="D29" s="172"/>
    </row>
  </sheetData>
  <mergeCells count="18">
    <mergeCell ref="A28:D28"/>
    <mergeCell ref="H10:H15"/>
    <mergeCell ref="B12:B15"/>
    <mergeCell ref="C12:C15"/>
    <mergeCell ref="D12:D15"/>
    <mergeCell ref="E12:E15"/>
    <mergeCell ref="F12:F15"/>
    <mergeCell ref="G12:G15"/>
    <mergeCell ref="A5:I5"/>
    <mergeCell ref="A6:I7"/>
    <mergeCell ref="G9:H9"/>
    <mergeCell ref="A10:A15"/>
    <mergeCell ref="B10:B11"/>
    <mergeCell ref="C10:C11"/>
    <mergeCell ref="D10:D11"/>
    <mergeCell ref="E10:E11"/>
    <mergeCell ref="F10:F11"/>
    <mergeCell ref="G10:G1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G28"/>
  <sheetViews>
    <sheetView rightToLeft="1" topLeftCell="A13" workbookViewId="0">
      <selection activeCell="I9" sqref="I9"/>
    </sheetView>
  </sheetViews>
  <sheetFormatPr defaultRowHeight="12.75"/>
  <cols>
    <col min="2" max="2" width="12.85546875" customWidth="1"/>
    <col min="4" max="4" width="14.140625" customWidth="1"/>
    <col min="5" max="5" width="14.28515625" customWidth="1"/>
    <col min="6" max="6" width="13" customWidth="1"/>
    <col min="7" max="7" width="21.28515625" customWidth="1"/>
  </cols>
  <sheetData>
    <row r="5" spans="1:7" ht="15.75">
      <c r="A5" s="370" t="s">
        <v>286</v>
      </c>
      <c r="B5" s="370"/>
      <c r="C5" s="370"/>
      <c r="D5" s="370"/>
      <c r="E5" s="370"/>
      <c r="F5" s="370"/>
      <c r="G5" s="370"/>
    </row>
    <row r="6" spans="1:7" ht="15.75">
      <c r="A6" s="370" t="s">
        <v>287</v>
      </c>
      <c r="B6" s="370"/>
      <c r="C6" s="370"/>
      <c r="D6" s="370"/>
      <c r="E6" s="370"/>
      <c r="F6" s="370"/>
      <c r="G6" s="370"/>
    </row>
    <row r="7" spans="1:7" ht="15.75">
      <c r="A7" s="458" t="s">
        <v>288</v>
      </c>
      <c r="B7" s="458"/>
      <c r="C7" s="192"/>
      <c r="D7" s="192"/>
      <c r="E7" s="192"/>
      <c r="F7" s="192"/>
      <c r="G7" s="91" t="s">
        <v>289</v>
      </c>
    </row>
    <row r="8" spans="1:7" ht="15.75">
      <c r="A8" s="77" t="s">
        <v>290</v>
      </c>
      <c r="B8" s="193"/>
      <c r="C8" s="193"/>
      <c r="D8" s="193"/>
      <c r="E8" s="194"/>
      <c r="F8" s="459" t="s">
        <v>291</v>
      </c>
      <c r="G8" s="459"/>
    </row>
    <row r="9" spans="1:7" ht="30">
      <c r="A9" s="347" t="s">
        <v>95</v>
      </c>
      <c r="B9" s="195" t="s">
        <v>278</v>
      </c>
      <c r="C9" s="461" t="s">
        <v>292</v>
      </c>
      <c r="D9" s="461"/>
      <c r="E9" s="461" t="s">
        <v>293</v>
      </c>
      <c r="F9" s="461"/>
      <c r="G9" s="462" t="s">
        <v>279</v>
      </c>
    </row>
    <row r="10" spans="1:7" ht="15">
      <c r="A10" s="349"/>
      <c r="B10" s="465" t="s">
        <v>294</v>
      </c>
      <c r="C10" s="456" t="s">
        <v>295</v>
      </c>
      <c r="D10" s="456"/>
      <c r="E10" s="456" t="s">
        <v>296</v>
      </c>
      <c r="F10" s="456"/>
      <c r="G10" s="463"/>
    </row>
    <row r="11" spans="1:7" ht="15">
      <c r="A11" s="349"/>
      <c r="B11" s="465"/>
      <c r="C11" s="196" t="s">
        <v>297</v>
      </c>
      <c r="D11" s="196" t="s">
        <v>298</v>
      </c>
      <c r="E11" s="196" t="s">
        <v>297</v>
      </c>
      <c r="F11" s="196" t="s">
        <v>298</v>
      </c>
      <c r="G11" s="463"/>
    </row>
    <row r="12" spans="1:7" ht="15">
      <c r="A12" s="460"/>
      <c r="B12" s="466"/>
      <c r="C12" s="197" t="s">
        <v>299</v>
      </c>
      <c r="D12" s="197" t="s">
        <v>200</v>
      </c>
      <c r="E12" s="197" t="s">
        <v>300</v>
      </c>
      <c r="F12" s="197" t="s">
        <v>200</v>
      </c>
      <c r="G12" s="464"/>
    </row>
    <row r="13" spans="1:7" ht="15">
      <c r="A13" s="198" t="s">
        <v>163</v>
      </c>
      <c r="B13" s="199">
        <v>3</v>
      </c>
      <c r="C13" s="200">
        <v>59270</v>
      </c>
      <c r="D13" s="200">
        <v>9838320</v>
      </c>
      <c r="E13" s="200">
        <v>0</v>
      </c>
      <c r="F13" s="200">
        <v>0</v>
      </c>
      <c r="G13" s="113" t="s">
        <v>98</v>
      </c>
    </row>
    <row r="14" spans="1:7" ht="15">
      <c r="A14" s="201" t="s">
        <v>301</v>
      </c>
      <c r="B14" s="199">
        <v>28</v>
      </c>
      <c r="C14" s="200">
        <v>135837</v>
      </c>
      <c r="D14" s="200">
        <v>22302795</v>
      </c>
      <c r="E14" s="200">
        <v>79625</v>
      </c>
      <c r="F14" s="200">
        <v>35831250</v>
      </c>
      <c r="G14" s="72" t="s">
        <v>165</v>
      </c>
    </row>
    <row r="15" spans="1:7" ht="15">
      <c r="A15" s="201" t="s">
        <v>103</v>
      </c>
      <c r="B15" s="199">
        <v>19</v>
      </c>
      <c r="C15" s="200">
        <v>27971</v>
      </c>
      <c r="D15" s="200">
        <v>4282275</v>
      </c>
      <c r="E15" s="200">
        <v>0</v>
      </c>
      <c r="F15" s="200">
        <v>0</v>
      </c>
      <c r="G15" s="118" t="s">
        <v>167</v>
      </c>
    </row>
    <row r="16" spans="1:7" ht="15">
      <c r="A16" s="201" t="s">
        <v>105</v>
      </c>
      <c r="B16" s="199">
        <v>85</v>
      </c>
      <c r="C16" s="200">
        <v>151771</v>
      </c>
      <c r="D16" s="200">
        <v>26274785</v>
      </c>
      <c r="E16" s="200">
        <v>0</v>
      </c>
      <c r="F16" s="200">
        <v>0</v>
      </c>
      <c r="G16" s="72" t="s">
        <v>169</v>
      </c>
    </row>
    <row r="17" spans="1:7" ht="15">
      <c r="A17" s="201" t="s">
        <v>170</v>
      </c>
      <c r="B17" s="202">
        <v>13</v>
      </c>
      <c r="C17" s="200">
        <v>68298</v>
      </c>
      <c r="D17" s="200">
        <v>11294085</v>
      </c>
      <c r="E17" s="203">
        <v>0</v>
      </c>
      <c r="F17" s="203">
        <v>0</v>
      </c>
      <c r="G17" s="72" t="s">
        <v>171</v>
      </c>
    </row>
    <row r="18" spans="1:7" ht="15">
      <c r="A18" s="201" t="s">
        <v>109</v>
      </c>
      <c r="B18" s="202">
        <v>7</v>
      </c>
      <c r="C18" s="200">
        <v>102854</v>
      </c>
      <c r="D18" s="200">
        <v>16067097</v>
      </c>
      <c r="E18" s="203">
        <v>0</v>
      </c>
      <c r="F18" s="203">
        <v>0</v>
      </c>
      <c r="G18" s="72" t="s">
        <v>173</v>
      </c>
    </row>
    <row r="19" spans="1:7" ht="15">
      <c r="A19" s="201" t="s">
        <v>111</v>
      </c>
      <c r="B19" s="202">
        <v>33</v>
      </c>
      <c r="C19" s="200">
        <v>322138</v>
      </c>
      <c r="D19" s="200">
        <v>55028862</v>
      </c>
      <c r="E19" s="203">
        <v>0</v>
      </c>
      <c r="F19" s="203">
        <v>0</v>
      </c>
      <c r="G19" s="72" t="s">
        <v>175</v>
      </c>
    </row>
    <row r="20" spans="1:7" ht="15">
      <c r="A20" s="201" t="s">
        <v>302</v>
      </c>
      <c r="B20" s="202">
        <v>20</v>
      </c>
      <c r="C20" s="200">
        <v>569269</v>
      </c>
      <c r="D20" s="200">
        <v>94474198</v>
      </c>
      <c r="E20" s="200">
        <v>4050</v>
      </c>
      <c r="F20" s="200">
        <v>2430000</v>
      </c>
      <c r="G20" s="72" t="s">
        <v>114</v>
      </c>
    </row>
    <row r="21" spans="1:7" ht="15">
      <c r="A21" s="201" t="s">
        <v>303</v>
      </c>
      <c r="B21" s="202">
        <v>3</v>
      </c>
      <c r="C21" s="200">
        <v>10713</v>
      </c>
      <c r="D21" s="200">
        <v>2216200</v>
      </c>
      <c r="E21" s="200">
        <v>15755</v>
      </c>
      <c r="F21" s="200">
        <v>5914000</v>
      </c>
      <c r="G21" s="72" t="s">
        <v>116</v>
      </c>
    </row>
    <row r="22" spans="1:7" ht="15">
      <c r="A22" s="201" t="s">
        <v>176</v>
      </c>
      <c r="B22" s="202">
        <v>3</v>
      </c>
      <c r="C22" s="200">
        <v>6041</v>
      </c>
      <c r="D22" s="200">
        <v>1010740</v>
      </c>
      <c r="E22" s="203">
        <v>0</v>
      </c>
      <c r="F22" s="203">
        <v>0</v>
      </c>
      <c r="G22" s="72" t="s">
        <v>177</v>
      </c>
    </row>
    <row r="23" spans="1:7" ht="15">
      <c r="A23" s="201" t="s">
        <v>119</v>
      </c>
      <c r="B23" s="202">
        <v>4</v>
      </c>
      <c r="C23" s="200">
        <v>35762</v>
      </c>
      <c r="D23" s="200">
        <v>6599630</v>
      </c>
      <c r="E23" s="203">
        <v>0</v>
      </c>
      <c r="F23" s="203">
        <v>0</v>
      </c>
      <c r="G23" s="72" t="s">
        <v>179</v>
      </c>
    </row>
    <row r="24" spans="1:7" ht="15">
      <c r="A24" s="201" t="s">
        <v>304</v>
      </c>
      <c r="B24" s="204">
        <v>10</v>
      </c>
      <c r="C24" s="205">
        <v>32227</v>
      </c>
      <c r="D24" s="205">
        <v>4930928</v>
      </c>
      <c r="E24" s="203">
        <v>0</v>
      </c>
      <c r="F24" s="203">
        <v>0</v>
      </c>
      <c r="G24" s="72" t="s">
        <v>122</v>
      </c>
    </row>
    <row r="25" spans="1:7" ht="15">
      <c r="A25" s="201" t="s">
        <v>305</v>
      </c>
      <c r="B25" s="202">
        <v>2</v>
      </c>
      <c r="C25" s="200">
        <v>47304</v>
      </c>
      <c r="D25" s="200">
        <v>7095600</v>
      </c>
      <c r="E25" s="203">
        <v>0</v>
      </c>
      <c r="F25" s="203">
        <v>0</v>
      </c>
      <c r="G25" s="72" t="s">
        <v>124</v>
      </c>
    </row>
    <row r="26" spans="1:7" ht="15">
      <c r="A26" s="201" t="s">
        <v>125</v>
      </c>
      <c r="B26" s="202">
        <v>46</v>
      </c>
      <c r="C26" s="200">
        <v>891202</v>
      </c>
      <c r="D26" s="200">
        <v>141690548</v>
      </c>
      <c r="E26" s="203">
        <v>0</v>
      </c>
      <c r="F26" s="203">
        <v>0</v>
      </c>
      <c r="G26" s="72" t="s">
        <v>126</v>
      </c>
    </row>
    <row r="27" spans="1:7" ht="15">
      <c r="A27" s="201" t="s">
        <v>183</v>
      </c>
      <c r="B27" s="202">
        <f>SUM(B13:B26)</f>
        <v>276</v>
      </c>
      <c r="C27" s="200">
        <f>SUM(C13:C26)</f>
        <v>2460657</v>
      </c>
      <c r="D27" s="200">
        <f>SUM(D13:D26)</f>
        <v>403106063</v>
      </c>
      <c r="E27" s="200">
        <f>SUM(E13:E26)</f>
        <v>99430</v>
      </c>
      <c r="F27" s="200">
        <f>SUM(F13:F26)</f>
        <v>44175250</v>
      </c>
      <c r="G27" s="72" t="s">
        <v>184</v>
      </c>
    </row>
    <row r="28" spans="1:7">
      <c r="A28" s="457" t="s">
        <v>306</v>
      </c>
      <c r="B28" s="457"/>
      <c r="C28" s="457"/>
      <c r="D28" s="457"/>
      <c r="E28" s="457"/>
      <c r="F28" s="42"/>
    </row>
  </sheetData>
  <mergeCells count="12">
    <mergeCell ref="E10:F10"/>
    <mergeCell ref="A28:E28"/>
    <mergeCell ref="A5:G5"/>
    <mergeCell ref="A6:G6"/>
    <mergeCell ref="A7:B7"/>
    <mergeCell ref="F8:G8"/>
    <mergeCell ref="A9:A12"/>
    <mergeCell ref="C9:D9"/>
    <mergeCell ref="E9:F9"/>
    <mergeCell ref="G9:G12"/>
    <mergeCell ref="B10:B12"/>
    <mergeCell ref="C10:D10"/>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J30"/>
  <sheetViews>
    <sheetView rightToLeft="1" topLeftCell="A7" workbookViewId="0">
      <selection activeCell="C34" sqref="C34"/>
    </sheetView>
  </sheetViews>
  <sheetFormatPr defaultRowHeight="12.75"/>
  <cols>
    <col min="5" max="5" width="12.7109375" customWidth="1"/>
    <col min="10" max="10" width="17.28515625" customWidth="1"/>
  </cols>
  <sheetData>
    <row r="5" spans="1:10" ht="15.75">
      <c r="A5" s="467" t="s">
        <v>497</v>
      </c>
      <c r="B5" s="468"/>
      <c r="C5" s="468"/>
      <c r="D5" s="468"/>
      <c r="E5" s="468"/>
      <c r="F5" s="468"/>
      <c r="G5" s="468"/>
      <c r="H5" s="468"/>
      <c r="I5" s="468"/>
      <c r="J5" s="468"/>
    </row>
    <row r="6" spans="1:10" ht="15.75">
      <c r="A6" s="469" t="s">
        <v>498</v>
      </c>
      <c r="B6" s="469"/>
      <c r="C6" s="469"/>
      <c r="D6" s="469"/>
      <c r="E6" s="469"/>
      <c r="F6" s="469"/>
      <c r="G6" s="469"/>
      <c r="H6" s="469"/>
      <c r="I6" s="469"/>
      <c r="J6" s="469"/>
    </row>
    <row r="7" spans="1:10" ht="15.75">
      <c r="A7" s="470" t="s">
        <v>499</v>
      </c>
      <c r="B7" s="470"/>
      <c r="C7" s="286"/>
      <c r="D7" s="286"/>
      <c r="E7" s="286"/>
      <c r="F7" s="242"/>
      <c r="G7" s="209"/>
      <c r="H7" s="226"/>
      <c r="I7" s="471" t="s">
        <v>500</v>
      </c>
      <c r="J7" s="471"/>
    </row>
    <row r="8" spans="1:10" ht="15.75">
      <c r="A8" s="337" t="s">
        <v>501</v>
      </c>
      <c r="B8" s="337"/>
      <c r="C8" s="337"/>
      <c r="D8" s="206"/>
      <c r="E8" s="209"/>
      <c r="F8" s="242"/>
      <c r="G8" s="472" t="s">
        <v>502</v>
      </c>
      <c r="H8" s="472"/>
      <c r="I8" s="472"/>
      <c r="J8" s="472"/>
    </row>
    <row r="9" spans="1:10">
      <c r="A9" s="346" t="s">
        <v>24</v>
      </c>
      <c r="B9" s="346"/>
      <c r="C9" s="346"/>
      <c r="D9" s="347"/>
      <c r="E9" s="461" t="s">
        <v>81</v>
      </c>
      <c r="F9" s="474" t="s">
        <v>20</v>
      </c>
      <c r="G9" s="474"/>
      <c r="H9" s="474"/>
      <c r="I9" s="474"/>
      <c r="J9" s="350"/>
    </row>
    <row r="10" spans="1:10">
      <c r="A10" s="348"/>
      <c r="B10" s="348"/>
      <c r="C10" s="348"/>
      <c r="D10" s="349"/>
      <c r="E10" s="473"/>
      <c r="F10" s="474"/>
      <c r="G10" s="474"/>
      <c r="H10" s="474"/>
      <c r="I10" s="474"/>
      <c r="J10" s="350"/>
    </row>
    <row r="11" spans="1:10" ht="15">
      <c r="A11" s="348"/>
      <c r="B11" s="348"/>
      <c r="C11" s="348"/>
      <c r="D11" s="349"/>
      <c r="E11" s="210" t="s">
        <v>22</v>
      </c>
      <c r="F11" s="474"/>
      <c r="G11" s="474"/>
      <c r="H11" s="474"/>
      <c r="I11" s="474"/>
      <c r="J11" s="350"/>
    </row>
    <row r="12" spans="1:10" ht="15">
      <c r="A12" s="374"/>
      <c r="B12" s="374"/>
      <c r="C12" s="374"/>
      <c r="D12" s="460"/>
      <c r="E12" s="211" t="s">
        <v>16</v>
      </c>
      <c r="F12" s="474"/>
      <c r="G12" s="474"/>
      <c r="H12" s="474"/>
      <c r="I12" s="474"/>
      <c r="J12" s="350"/>
    </row>
    <row r="13" spans="1:10" ht="14.25">
      <c r="A13" s="475" t="s">
        <v>193</v>
      </c>
      <c r="B13" s="477" t="s">
        <v>194</v>
      </c>
      <c r="C13" s="478" t="s">
        <v>503</v>
      </c>
      <c r="D13" s="479"/>
      <c r="E13" s="200">
        <v>9753</v>
      </c>
      <c r="F13" s="480" t="s">
        <v>504</v>
      </c>
      <c r="G13" s="481"/>
      <c r="H13" s="482" t="s">
        <v>505</v>
      </c>
      <c r="I13" s="483"/>
      <c r="J13" s="484" t="s">
        <v>506</v>
      </c>
    </row>
    <row r="14" spans="1:10" ht="14.25">
      <c r="A14" s="475"/>
      <c r="B14" s="477"/>
      <c r="C14" s="478" t="s">
        <v>199</v>
      </c>
      <c r="D14" s="479"/>
      <c r="E14" s="215">
        <v>53666591</v>
      </c>
      <c r="F14" s="486" t="s">
        <v>507</v>
      </c>
      <c r="G14" s="486"/>
      <c r="H14" s="480"/>
      <c r="I14" s="481"/>
      <c r="J14" s="478"/>
    </row>
    <row r="15" spans="1:10" ht="14.25">
      <c r="A15" s="475"/>
      <c r="B15" s="477" t="s">
        <v>201</v>
      </c>
      <c r="C15" s="478" t="s">
        <v>508</v>
      </c>
      <c r="D15" s="479"/>
      <c r="E15" s="215">
        <v>298575</v>
      </c>
      <c r="F15" s="486" t="s">
        <v>509</v>
      </c>
      <c r="G15" s="486"/>
      <c r="H15" s="487" t="s">
        <v>510</v>
      </c>
      <c r="I15" s="487"/>
      <c r="J15" s="478"/>
    </row>
    <row r="16" spans="1:10" ht="14.25">
      <c r="A16" s="475"/>
      <c r="B16" s="477"/>
      <c r="C16" s="478" t="s">
        <v>199</v>
      </c>
      <c r="D16" s="479"/>
      <c r="E16" s="215">
        <v>243300065</v>
      </c>
      <c r="F16" s="486" t="s">
        <v>507</v>
      </c>
      <c r="G16" s="486"/>
      <c r="H16" s="488"/>
      <c r="I16" s="488"/>
      <c r="J16" s="478"/>
    </row>
    <row r="17" spans="1:10" ht="14.25">
      <c r="A17" s="475"/>
      <c r="B17" s="477" t="s">
        <v>511</v>
      </c>
      <c r="C17" s="489" t="s">
        <v>512</v>
      </c>
      <c r="D17" s="287" t="s">
        <v>206</v>
      </c>
      <c r="E17" s="215">
        <v>1785</v>
      </c>
      <c r="F17" s="288" t="s">
        <v>207</v>
      </c>
      <c r="G17" s="482" t="s">
        <v>513</v>
      </c>
      <c r="H17" s="483"/>
      <c r="I17" s="511" t="s">
        <v>514</v>
      </c>
      <c r="J17" s="478"/>
    </row>
    <row r="18" spans="1:10" ht="14.25">
      <c r="A18" s="475"/>
      <c r="B18" s="477"/>
      <c r="C18" s="489"/>
      <c r="D18" s="287" t="s">
        <v>210</v>
      </c>
      <c r="E18" s="215">
        <v>38</v>
      </c>
      <c r="F18" s="288" t="s">
        <v>211</v>
      </c>
      <c r="G18" s="509"/>
      <c r="H18" s="510"/>
      <c r="I18" s="512"/>
      <c r="J18" s="478"/>
    </row>
    <row r="19" spans="1:10" ht="14.25">
      <c r="A19" s="475"/>
      <c r="B19" s="477"/>
      <c r="C19" s="478" t="s">
        <v>43</v>
      </c>
      <c r="D19" s="479"/>
      <c r="E19" s="215">
        <f>SUM(E17:E18)</f>
        <v>1823</v>
      </c>
      <c r="F19" s="288" t="s">
        <v>15</v>
      </c>
      <c r="G19" s="480"/>
      <c r="H19" s="481"/>
      <c r="I19" s="512"/>
      <c r="J19" s="478"/>
    </row>
    <row r="20" spans="1:10" ht="14.25">
      <c r="A20" s="475"/>
      <c r="B20" s="477"/>
      <c r="C20" s="489" t="s">
        <v>515</v>
      </c>
      <c r="D20" s="287" t="s">
        <v>206</v>
      </c>
      <c r="E20" s="215">
        <v>75444490</v>
      </c>
      <c r="F20" s="288" t="s">
        <v>207</v>
      </c>
      <c r="G20" s="490" t="s">
        <v>336</v>
      </c>
      <c r="H20" s="490"/>
      <c r="I20" s="512"/>
      <c r="J20" s="478"/>
    </row>
    <row r="21" spans="1:10" ht="14.25">
      <c r="A21" s="475"/>
      <c r="B21" s="477"/>
      <c r="C21" s="489"/>
      <c r="D21" s="287" t="s">
        <v>210</v>
      </c>
      <c r="E21" s="215">
        <v>85260</v>
      </c>
      <c r="F21" s="288" t="s">
        <v>211</v>
      </c>
      <c r="G21" s="490"/>
      <c r="H21" s="490"/>
      <c r="I21" s="512"/>
      <c r="J21" s="478"/>
    </row>
    <row r="22" spans="1:10" ht="14.25">
      <c r="A22" s="475"/>
      <c r="B22" s="477"/>
      <c r="C22" s="478" t="s">
        <v>43</v>
      </c>
      <c r="D22" s="479"/>
      <c r="E22" s="215">
        <f>SUM(E20:E21)</f>
        <v>75529750</v>
      </c>
      <c r="F22" s="288" t="s">
        <v>15</v>
      </c>
      <c r="G22" s="490"/>
      <c r="H22" s="490"/>
      <c r="I22" s="512"/>
      <c r="J22" s="478"/>
    </row>
    <row r="23" spans="1:10" ht="14.25">
      <c r="A23" s="475"/>
      <c r="B23" s="477"/>
      <c r="C23" s="478" t="s">
        <v>516</v>
      </c>
      <c r="D23" s="479"/>
      <c r="E23" s="215">
        <v>518640</v>
      </c>
      <c r="F23" s="491" t="s">
        <v>517</v>
      </c>
      <c r="G23" s="492"/>
      <c r="H23" s="493"/>
      <c r="I23" s="512"/>
      <c r="J23" s="478"/>
    </row>
    <row r="24" spans="1:10" ht="14.25">
      <c r="A24" s="475"/>
      <c r="B24" s="477"/>
      <c r="C24" s="478" t="s">
        <v>518</v>
      </c>
      <c r="D24" s="479"/>
      <c r="E24" s="215">
        <v>542120</v>
      </c>
      <c r="F24" s="491" t="s">
        <v>266</v>
      </c>
      <c r="G24" s="492"/>
      <c r="H24" s="493"/>
      <c r="I24" s="512"/>
      <c r="J24" s="478"/>
    </row>
    <row r="25" spans="1:10" ht="14.25">
      <c r="A25" s="475"/>
      <c r="B25" s="477"/>
      <c r="C25" s="478" t="s">
        <v>220</v>
      </c>
      <c r="D25" s="479"/>
      <c r="E25" s="215">
        <v>5591430</v>
      </c>
      <c r="F25" s="491" t="s">
        <v>221</v>
      </c>
      <c r="G25" s="492"/>
      <c r="H25" s="493"/>
      <c r="I25" s="512"/>
      <c r="J25" s="478"/>
    </row>
    <row r="26" spans="1:10" ht="14.25">
      <c r="A26" s="475"/>
      <c r="B26" s="477"/>
      <c r="C26" s="499" t="s">
        <v>222</v>
      </c>
      <c r="D26" s="500"/>
      <c r="E26" s="503">
        <v>3615005</v>
      </c>
      <c r="F26" s="495" t="s">
        <v>519</v>
      </c>
      <c r="G26" s="496"/>
      <c r="H26" s="497"/>
      <c r="I26" s="512"/>
      <c r="J26" s="478"/>
    </row>
    <row r="27" spans="1:10" ht="14.25">
      <c r="A27" s="476"/>
      <c r="B27" s="508"/>
      <c r="C27" s="501"/>
      <c r="D27" s="502"/>
      <c r="E27" s="504"/>
      <c r="F27" s="505" t="s">
        <v>520</v>
      </c>
      <c r="G27" s="506"/>
      <c r="H27" s="507"/>
      <c r="I27" s="512"/>
      <c r="J27" s="478"/>
    </row>
    <row r="28" spans="1:10" ht="14.25">
      <c r="A28" s="476"/>
      <c r="B28" s="508"/>
      <c r="C28" s="485" t="s">
        <v>224</v>
      </c>
      <c r="D28" s="494"/>
      <c r="E28" s="289">
        <v>2094111</v>
      </c>
      <c r="F28" s="495" t="s">
        <v>341</v>
      </c>
      <c r="G28" s="496"/>
      <c r="H28" s="497"/>
      <c r="I28" s="512"/>
      <c r="J28" s="485"/>
    </row>
    <row r="29" spans="1:10" ht="14.25">
      <c r="A29" s="498" t="s">
        <v>521</v>
      </c>
      <c r="B29" s="498"/>
      <c r="C29" s="498"/>
      <c r="D29" s="498"/>
      <c r="E29" s="290">
        <f>E14+E16+E22+E23+E24+E25+E26+E28</f>
        <v>384857712</v>
      </c>
      <c r="F29" s="491" t="s">
        <v>267</v>
      </c>
      <c r="G29" s="492"/>
      <c r="H29" s="492"/>
      <c r="I29" s="492"/>
      <c r="J29" s="492"/>
    </row>
    <row r="30" spans="1:10" ht="15">
      <c r="A30" s="291"/>
      <c r="B30" s="174"/>
      <c r="C30" s="174"/>
      <c r="D30" s="174"/>
      <c r="E30" s="292"/>
      <c r="H30" s="8"/>
      <c r="I30" s="8"/>
      <c r="J30" s="8"/>
    </row>
  </sheetData>
  <mergeCells count="45">
    <mergeCell ref="I17:I28"/>
    <mergeCell ref="C23:D23"/>
    <mergeCell ref="F23:H23"/>
    <mergeCell ref="C28:D28"/>
    <mergeCell ref="F28:H28"/>
    <mergeCell ref="A29:D29"/>
    <mergeCell ref="F29:J29"/>
    <mergeCell ref="C24:D24"/>
    <mergeCell ref="F24:H24"/>
    <mergeCell ref="C25:D25"/>
    <mergeCell ref="F25:H25"/>
    <mergeCell ref="C26:D27"/>
    <mergeCell ref="E26:E27"/>
    <mergeCell ref="F26:H26"/>
    <mergeCell ref="F27:H27"/>
    <mergeCell ref="B17:B28"/>
    <mergeCell ref="C17:C18"/>
    <mergeCell ref="F16:G16"/>
    <mergeCell ref="C19:D19"/>
    <mergeCell ref="C20:C21"/>
    <mergeCell ref="G20:H22"/>
    <mergeCell ref="C22:D22"/>
    <mergeCell ref="G17:H19"/>
    <mergeCell ref="A9:D12"/>
    <mergeCell ref="E9:E10"/>
    <mergeCell ref="F9:J12"/>
    <mergeCell ref="A13:A28"/>
    <mergeCell ref="B13:B14"/>
    <mergeCell ref="C13:D13"/>
    <mergeCell ref="F13:G13"/>
    <mergeCell ref="H13:I14"/>
    <mergeCell ref="J13:J28"/>
    <mergeCell ref="C14:D14"/>
    <mergeCell ref="F14:G14"/>
    <mergeCell ref="B15:B16"/>
    <mergeCell ref="C15:D15"/>
    <mergeCell ref="F15:G15"/>
    <mergeCell ref="H15:I16"/>
    <mergeCell ref="C16:D16"/>
    <mergeCell ref="A5:J5"/>
    <mergeCell ref="A6:J6"/>
    <mergeCell ref="A7:B7"/>
    <mergeCell ref="I7:J7"/>
    <mergeCell ref="A8:C8"/>
    <mergeCell ref="G8:J8"/>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J22"/>
  <sheetViews>
    <sheetView rightToLeft="1" topLeftCell="A4" workbookViewId="0">
      <selection activeCell="O14" sqref="O14"/>
    </sheetView>
  </sheetViews>
  <sheetFormatPr defaultRowHeight="12.75"/>
  <cols>
    <col min="5" max="5" width="12" customWidth="1"/>
  </cols>
  <sheetData>
    <row r="5" spans="1:10" ht="15.75">
      <c r="A5" s="513" t="s">
        <v>307</v>
      </c>
      <c r="B5" s="468"/>
      <c r="C5" s="468"/>
      <c r="D5" s="468"/>
      <c r="E5" s="468"/>
      <c r="F5" s="468"/>
      <c r="G5" s="468"/>
      <c r="H5" s="468"/>
      <c r="I5" s="468"/>
      <c r="J5" s="468"/>
    </row>
    <row r="6" spans="1:10" ht="15.75">
      <c r="A6" s="469" t="s">
        <v>308</v>
      </c>
      <c r="B6" s="469"/>
      <c r="C6" s="469"/>
      <c r="D6" s="469"/>
      <c r="E6" s="469"/>
      <c r="F6" s="469"/>
      <c r="G6" s="469"/>
      <c r="H6" s="469"/>
      <c r="I6" s="469"/>
      <c r="J6" s="469"/>
    </row>
    <row r="7" spans="1:10" ht="15.75">
      <c r="A7" s="471" t="s">
        <v>309</v>
      </c>
      <c r="B7" s="471"/>
      <c r="C7" s="206"/>
      <c r="D7" s="206"/>
      <c r="E7" s="206"/>
      <c r="F7" s="206"/>
      <c r="G7" s="206"/>
      <c r="H7" s="206"/>
      <c r="I7" s="471" t="s">
        <v>310</v>
      </c>
      <c r="J7" s="471"/>
    </row>
    <row r="8" spans="1:10" ht="15.75">
      <c r="A8" s="407" t="s">
        <v>311</v>
      </c>
      <c r="B8" s="407"/>
      <c r="C8" s="407"/>
      <c r="D8" s="207"/>
      <c r="E8" s="208"/>
      <c r="F8" s="209"/>
      <c r="G8" s="472" t="s">
        <v>312</v>
      </c>
      <c r="H8" s="472"/>
      <c r="I8" s="472"/>
      <c r="J8" s="472"/>
    </row>
    <row r="9" spans="1:10">
      <c r="A9" s="346" t="s">
        <v>24</v>
      </c>
      <c r="B9" s="346"/>
      <c r="C9" s="346"/>
      <c r="D9" s="347"/>
      <c r="E9" s="461" t="s">
        <v>81</v>
      </c>
      <c r="F9" s="514" t="s">
        <v>20</v>
      </c>
      <c r="G9" s="515"/>
      <c r="H9" s="515"/>
      <c r="I9" s="515"/>
      <c r="J9" s="515"/>
    </row>
    <row r="10" spans="1:10">
      <c r="A10" s="348"/>
      <c r="B10" s="348"/>
      <c r="C10" s="348"/>
      <c r="D10" s="349"/>
      <c r="E10" s="473"/>
      <c r="F10" s="516"/>
      <c r="G10" s="517"/>
      <c r="H10" s="517"/>
      <c r="I10" s="517"/>
      <c r="J10" s="517"/>
    </row>
    <row r="11" spans="1:10" ht="15">
      <c r="A11" s="348"/>
      <c r="B11" s="348"/>
      <c r="C11" s="348"/>
      <c r="D11" s="349"/>
      <c r="E11" s="210" t="s">
        <v>22</v>
      </c>
      <c r="F11" s="516"/>
      <c r="G11" s="517"/>
      <c r="H11" s="517"/>
      <c r="I11" s="517"/>
      <c r="J11" s="517"/>
    </row>
    <row r="12" spans="1:10" ht="15">
      <c r="A12" s="374"/>
      <c r="B12" s="374"/>
      <c r="C12" s="374"/>
      <c r="D12" s="460"/>
      <c r="E12" s="211" t="s">
        <v>16</v>
      </c>
      <c r="F12" s="518"/>
      <c r="G12" s="519"/>
      <c r="H12" s="519"/>
      <c r="I12" s="519"/>
      <c r="J12" s="519"/>
    </row>
    <row r="13" spans="1:10" ht="15">
      <c r="A13" s="346" t="s">
        <v>228</v>
      </c>
      <c r="B13" s="346"/>
      <c r="C13" s="346"/>
      <c r="D13" s="347"/>
      <c r="E13" s="212">
        <v>1171</v>
      </c>
      <c r="F13" s="520" t="s">
        <v>313</v>
      </c>
      <c r="G13" s="520"/>
      <c r="H13" s="520"/>
      <c r="I13" s="520"/>
      <c r="J13" s="521"/>
    </row>
    <row r="14" spans="1:10" ht="15">
      <c r="A14" s="351" t="s">
        <v>231</v>
      </c>
      <c r="B14" s="474"/>
      <c r="C14" s="350" t="s">
        <v>314</v>
      </c>
      <c r="D14" s="351"/>
      <c r="E14" s="213">
        <v>5059</v>
      </c>
      <c r="F14" s="486" t="s">
        <v>232</v>
      </c>
      <c r="G14" s="486"/>
      <c r="H14" s="522" t="s">
        <v>315</v>
      </c>
      <c r="I14" s="522"/>
      <c r="J14" s="523"/>
    </row>
    <row r="15" spans="1:10" ht="15">
      <c r="A15" s="351"/>
      <c r="B15" s="474"/>
      <c r="C15" s="350" t="s">
        <v>199</v>
      </c>
      <c r="D15" s="351"/>
      <c r="E15" s="213">
        <v>15796170</v>
      </c>
      <c r="F15" s="520" t="s">
        <v>200</v>
      </c>
      <c r="G15" s="520"/>
      <c r="H15" s="522"/>
      <c r="I15" s="522"/>
      <c r="J15" s="523"/>
    </row>
    <row r="16" spans="1:10" ht="15">
      <c r="A16" s="351" t="s">
        <v>316</v>
      </c>
      <c r="B16" s="474"/>
      <c r="C16" s="474" t="s">
        <v>314</v>
      </c>
      <c r="D16" s="474"/>
      <c r="E16" s="200">
        <v>2560087</v>
      </c>
      <c r="F16" s="520" t="s">
        <v>317</v>
      </c>
      <c r="G16" s="520"/>
      <c r="H16" s="522" t="s">
        <v>318</v>
      </c>
      <c r="I16" s="522"/>
      <c r="J16" s="523"/>
    </row>
    <row r="17" spans="1:10" ht="15">
      <c r="A17" s="351"/>
      <c r="B17" s="474"/>
      <c r="C17" s="474" t="s">
        <v>199</v>
      </c>
      <c r="D17" s="474"/>
      <c r="E17" s="200">
        <v>447281313</v>
      </c>
      <c r="F17" s="520" t="s">
        <v>200</v>
      </c>
      <c r="G17" s="520"/>
      <c r="H17" s="522"/>
      <c r="I17" s="522"/>
      <c r="J17" s="523"/>
    </row>
    <row r="18" spans="1:10" ht="15">
      <c r="A18" s="351" t="s">
        <v>235</v>
      </c>
      <c r="B18" s="474"/>
      <c r="C18" s="474"/>
      <c r="D18" s="474"/>
      <c r="E18" s="212">
        <v>1145620</v>
      </c>
      <c r="F18" s="520" t="s">
        <v>319</v>
      </c>
      <c r="G18" s="520"/>
      <c r="H18" s="520"/>
      <c r="I18" s="520"/>
      <c r="J18" s="521"/>
    </row>
    <row r="19" spans="1:10" ht="15">
      <c r="A19" s="347" t="s">
        <v>320</v>
      </c>
      <c r="B19" s="461"/>
      <c r="C19" s="461"/>
      <c r="D19" s="461"/>
      <c r="E19" s="214">
        <v>30850</v>
      </c>
      <c r="F19" s="526" t="s">
        <v>321</v>
      </c>
      <c r="G19" s="526"/>
      <c r="H19" s="526"/>
      <c r="I19" s="526"/>
      <c r="J19" s="514"/>
    </row>
    <row r="20" spans="1:10" ht="15">
      <c r="A20" s="373" t="s">
        <v>239</v>
      </c>
      <c r="B20" s="373"/>
      <c r="C20" s="373"/>
      <c r="D20" s="351"/>
      <c r="E20" s="215">
        <f>E15+E17+E18+E19</f>
        <v>464253953</v>
      </c>
      <c r="F20" s="520" t="s">
        <v>322</v>
      </c>
      <c r="G20" s="520"/>
      <c r="H20" s="520"/>
      <c r="I20" s="520"/>
      <c r="J20" s="521"/>
    </row>
    <row r="21" spans="1:10" ht="15">
      <c r="A21" s="216"/>
      <c r="B21" s="216"/>
      <c r="C21" s="216"/>
      <c r="D21" s="216"/>
      <c r="E21" s="216"/>
      <c r="F21" s="216"/>
      <c r="G21" s="129"/>
      <c r="H21" s="217"/>
      <c r="I21" s="217"/>
      <c r="J21" s="217"/>
    </row>
    <row r="22" spans="1:10">
      <c r="A22" s="524" t="s">
        <v>323</v>
      </c>
      <c r="B22" s="524"/>
      <c r="C22" s="524"/>
      <c r="D22" s="524"/>
      <c r="E22" s="524"/>
      <c r="F22" s="525" t="s">
        <v>324</v>
      </c>
      <c r="G22" s="525"/>
      <c r="H22" s="525"/>
      <c r="I22" s="525"/>
      <c r="J22" s="525"/>
    </row>
  </sheetData>
  <mergeCells count="31">
    <mergeCell ref="A22:E22"/>
    <mergeCell ref="F22:J22"/>
    <mergeCell ref="A18:D18"/>
    <mergeCell ref="F18:J18"/>
    <mergeCell ref="A19:D19"/>
    <mergeCell ref="F19:J19"/>
    <mergeCell ref="A20:D20"/>
    <mergeCell ref="F20:J20"/>
    <mergeCell ref="F15:G15"/>
    <mergeCell ref="A16:B17"/>
    <mergeCell ref="C16:D16"/>
    <mergeCell ref="F16:G16"/>
    <mergeCell ref="H16:J17"/>
    <mergeCell ref="C17:D17"/>
    <mergeCell ref="F17:G17"/>
    <mergeCell ref="A14:B15"/>
    <mergeCell ref="C14:D14"/>
    <mergeCell ref="F14:G14"/>
    <mergeCell ref="H14:J15"/>
    <mergeCell ref="C15:D15"/>
    <mergeCell ref="A9:D12"/>
    <mergeCell ref="E9:E10"/>
    <mergeCell ref="F9:J12"/>
    <mergeCell ref="A13:D13"/>
    <mergeCell ref="F13:J13"/>
    <mergeCell ref="A5:J5"/>
    <mergeCell ref="A6:J6"/>
    <mergeCell ref="A7:B7"/>
    <mergeCell ref="I7:J7"/>
    <mergeCell ref="A8:C8"/>
    <mergeCell ref="G8:J8"/>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28"/>
  <sheetViews>
    <sheetView rightToLeft="1" workbookViewId="0">
      <selection activeCell="J7" sqref="J7"/>
    </sheetView>
  </sheetViews>
  <sheetFormatPr defaultRowHeight="12.75"/>
  <cols>
    <col min="4" max="4" width="16.5703125" customWidth="1"/>
    <col min="5" max="5" width="15.85546875" customWidth="1"/>
    <col min="8" max="8" width="49.5703125" customWidth="1"/>
  </cols>
  <sheetData>
    <row r="3" spans="1:8" ht="15.75">
      <c r="A3" s="301" t="s">
        <v>325</v>
      </c>
      <c r="B3" s="301"/>
      <c r="C3" s="301"/>
      <c r="D3" s="301"/>
      <c r="E3" s="301"/>
      <c r="F3" s="301"/>
      <c r="G3" s="301"/>
      <c r="H3" s="301"/>
    </row>
    <row r="4" spans="1:8" ht="15.75">
      <c r="A4" s="527" t="s">
        <v>326</v>
      </c>
      <c r="B4" s="527"/>
      <c r="C4" s="527"/>
      <c r="D4" s="527"/>
      <c r="E4" s="527"/>
      <c r="F4" s="527"/>
      <c r="G4" s="527"/>
      <c r="H4" s="527"/>
    </row>
    <row r="5" spans="1:8" ht="15.75">
      <c r="A5" s="406" t="s">
        <v>327</v>
      </c>
      <c r="B5" s="406"/>
      <c r="C5" s="218"/>
      <c r="D5" s="218"/>
      <c r="E5" s="218"/>
      <c r="F5" s="218"/>
      <c r="G5" s="31"/>
      <c r="H5" s="29" t="s">
        <v>328</v>
      </c>
    </row>
    <row r="6" spans="1:8" ht="15.75">
      <c r="A6" s="528" t="s">
        <v>329</v>
      </c>
      <c r="B6" s="528"/>
      <c r="C6" s="528"/>
      <c r="D6" s="1"/>
      <c r="E6" s="1"/>
      <c r="F6" s="31"/>
      <c r="G6" s="435" t="s">
        <v>246</v>
      </c>
      <c r="H6" s="435"/>
    </row>
    <row r="7" spans="1:8" ht="15">
      <c r="A7" s="308" t="s">
        <v>24</v>
      </c>
      <c r="B7" s="308"/>
      <c r="C7" s="311"/>
      <c r="D7" s="313" t="s">
        <v>247</v>
      </c>
      <c r="E7" s="311"/>
      <c r="F7" s="313" t="s">
        <v>20</v>
      </c>
      <c r="G7" s="308"/>
      <c r="H7" s="308"/>
    </row>
    <row r="8" spans="1:8" ht="15">
      <c r="A8" s="309"/>
      <c r="B8" s="309"/>
      <c r="C8" s="298"/>
      <c r="D8" s="317" t="s">
        <v>248</v>
      </c>
      <c r="E8" s="299"/>
      <c r="F8" s="315"/>
      <c r="G8" s="309"/>
      <c r="H8" s="309"/>
    </row>
    <row r="9" spans="1:8" ht="15">
      <c r="A9" s="309"/>
      <c r="B9" s="309"/>
      <c r="C9" s="298"/>
      <c r="D9" s="219" t="s">
        <v>330</v>
      </c>
      <c r="E9" s="108" t="s">
        <v>250</v>
      </c>
      <c r="F9" s="315"/>
      <c r="G9" s="309"/>
      <c r="H9" s="309"/>
    </row>
    <row r="10" spans="1:8" ht="25.5">
      <c r="A10" s="309"/>
      <c r="B10" s="309"/>
      <c r="C10" s="298"/>
      <c r="D10" s="220" t="s">
        <v>331</v>
      </c>
      <c r="E10" s="221" t="s">
        <v>332</v>
      </c>
      <c r="F10" s="315"/>
      <c r="G10" s="309"/>
      <c r="H10" s="309"/>
    </row>
    <row r="11" spans="1:8" ht="13.5">
      <c r="A11" s="542" t="s">
        <v>193</v>
      </c>
      <c r="B11" s="529" t="s">
        <v>253</v>
      </c>
      <c r="C11" s="530"/>
      <c r="D11" s="165">
        <v>8827</v>
      </c>
      <c r="E11" s="165">
        <v>4175</v>
      </c>
      <c r="F11" s="531" t="s">
        <v>333</v>
      </c>
      <c r="G11" s="531"/>
      <c r="H11" s="544" t="s">
        <v>334</v>
      </c>
    </row>
    <row r="12" spans="1:8" ht="13.5">
      <c r="A12" s="543"/>
      <c r="B12" s="529" t="s">
        <v>255</v>
      </c>
      <c r="C12" s="530"/>
      <c r="D12" s="165">
        <v>35468</v>
      </c>
      <c r="E12" s="165">
        <v>16404</v>
      </c>
      <c r="F12" s="531" t="s">
        <v>335</v>
      </c>
      <c r="G12" s="531"/>
      <c r="H12" s="545"/>
    </row>
    <row r="13" spans="1:8" ht="13.5">
      <c r="A13" s="543"/>
      <c r="B13" s="540" t="s">
        <v>257</v>
      </c>
      <c r="C13" s="222" t="s">
        <v>206</v>
      </c>
      <c r="D13" s="165">
        <v>1052</v>
      </c>
      <c r="E13" s="165">
        <v>487</v>
      </c>
      <c r="F13" s="223" t="s">
        <v>207</v>
      </c>
      <c r="G13" s="537" t="s">
        <v>336</v>
      </c>
      <c r="H13" s="545"/>
    </row>
    <row r="14" spans="1:8" ht="13.5">
      <c r="A14" s="543"/>
      <c r="B14" s="546"/>
      <c r="C14" s="222" t="s">
        <v>210</v>
      </c>
      <c r="D14" s="165">
        <v>17</v>
      </c>
      <c r="E14" s="165">
        <v>8</v>
      </c>
      <c r="F14" s="223" t="s">
        <v>211</v>
      </c>
      <c r="G14" s="537"/>
      <c r="H14" s="545"/>
    </row>
    <row r="15" spans="1:8" ht="13.5">
      <c r="A15" s="543"/>
      <c r="B15" s="529" t="s">
        <v>263</v>
      </c>
      <c r="C15" s="530"/>
      <c r="D15" s="165">
        <v>86</v>
      </c>
      <c r="E15" s="165">
        <v>41</v>
      </c>
      <c r="F15" s="531" t="s">
        <v>337</v>
      </c>
      <c r="G15" s="531"/>
      <c r="H15" s="545"/>
    </row>
    <row r="16" spans="1:8" ht="13.5">
      <c r="A16" s="543"/>
      <c r="B16" s="529" t="s">
        <v>265</v>
      </c>
      <c r="C16" s="530"/>
      <c r="D16" s="165">
        <v>69</v>
      </c>
      <c r="E16" s="165">
        <v>30</v>
      </c>
      <c r="F16" s="531" t="s">
        <v>338</v>
      </c>
      <c r="G16" s="531"/>
      <c r="H16" s="545"/>
    </row>
    <row r="17" spans="1:8" ht="13.5">
      <c r="A17" s="543"/>
      <c r="B17" s="529" t="s">
        <v>220</v>
      </c>
      <c r="C17" s="530"/>
      <c r="D17" s="165">
        <v>777</v>
      </c>
      <c r="E17" s="165">
        <v>356</v>
      </c>
      <c r="F17" s="531" t="s">
        <v>339</v>
      </c>
      <c r="G17" s="531"/>
      <c r="H17" s="545"/>
    </row>
    <row r="18" spans="1:8">
      <c r="A18" s="543"/>
      <c r="B18" s="532" t="s">
        <v>222</v>
      </c>
      <c r="C18" s="533"/>
      <c r="D18" s="420">
        <v>501</v>
      </c>
      <c r="E18" s="536">
        <v>228</v>
      </c>
      <c r="F18" s="537" t="s">
        <v>340</v>
      </c>
      <c r="G18" s="537"/>
      <c r="H18" s="545"/>
    </row>
    <row r="19" spans="1:8">
      <c r="A19" s="543"/>
      <c r="B19" s="534"/>
      <c r="C19" s="535"/>
      <c r="D19" s="429"/>
      <c r="E19" s="536"/>
      <c r="F19" s="537"/>
      <c r="G19" s="537"/>
      <c r="H19" s="545"/>
    </row>
    <row r="20" spans="1:8">
      <c r="A20" s="543"/>
      <c r="B20" s="531" t="s">
        <v>224</v>
      </c>
      <c r="C20" s="531"/>
      <c r="D20" s="420">
        <v>268</v>
      </c>
      <c r="E20" s="539">
        <v>120</v>
      </c>
      <c r="F20" s="537" t="s">
        <v>341</v>
      </c>
      <c r="G20" s="537"/>
      <c r="H20" s="545"/>
    </row>
    <row r="21" spans="1:8">
      <c r="A21" s="543"/>
      <c r="B21" s="538"/>
      <c r="C21" s="538"/>
      <c r="D21" s="539"/>
      <c r="E21" s="539"/>
      <c r="F21" s="540"/>
      <c r="G21" s="540"/>
      <c r="H21" s="545"/>
    </row>
    <row r="22" spans="1:8" ht="13.5">
      <c r="A22" s="541" t="s">
        <v>226</v>
      </c>
      <c r="B22" s="541"/>
      <c r="C22" s="530"/>
      <c r="D22" s="157">
        <f>SUM(D11:D21)</f>
        <v>47065</v>
      </c>
      <c r="E22" s="165">
        <f>SUM(E11:E21)</f>
        <v>21849</v>
      </c>
      <c r="F22" s="531" t="s">
        <v>227</v>
      </c>
      <c r="G22" s="531"/>
      <c r="H22" s="529"/>
    </row>
    <row r="23" spans="1:8" ht="13.5">
      <c r="A23" s="548" t="s">
        <v>230</v>
      </c>
      <c r="B23" s="534" t="s">
        <v>268</v>
      </c>
      <c r="C23" s="535"/>
      <c r="D23" s="169">
        <v>3123</v>
      </c>
      <c r="E23" s="169">
        <v>1504</v>
      </c>
      <c r="F23" s="549" t="s">
        <v>342</v>
      </c>
      <c r="G23" s="549"/>
      <c r="H23" s="550" t="s">
        <v>343</v>
      </c>
    </row>
    <row r="24" spans="1:8" ht="13.5">
      <c r="A24" s="548"/>
      <c r="B24" s="529" t="s">
        <v>235</v>
      </c>
      <c r="C24" s="530"/>
      <c r="D24" s="165">
        <v>157</v>
      </c>
      <c r="E24" s="165">
        <v>74</v>
      </c>
      <c r="F24" s="537" t="s">
        <v>270</v>
      </c>
      <c r="G24" s="537"/>
      <c r="H24" s="550"/>
    </row>
    <row r="25" spans="1:8" ht="13.5">
      <c r="A25" s="548"/>
      <c r="B25" s="529" t="s">
        <v>271</v>
      </c>
      <c r="C25" s="530"/>
      <c r="D25" s="165">
        <v>6</v>
      </c>
      <c r="E25" s="165">
        <v>3</v>
      </c>
      <c r="F25" s="531" t="s">
        <v>344</v>
      </c>
      <c r="G25" s="531"/>
      <c r="H25" s="550"/>
    </row>
    <row r="26" spans="1:8" ht="13.5">
      <c r="A26" s="548"/>
      <c r="B26" s="532" t="s">
        <v>345</v>
      </c>
      <c r="C26" s="533"/>
      <c r="D26" s="224">
        <v>64927</v>
      </c>
      <c r="E26" s="167">
        <v>31263</v>
      </c>
      <c r="F26" s="551" t="s">
        <v>346</v>
      </c>
      <c r="G26" s="551"/>
      <c r="H26" s="550"/>
    </row>
    <row r="27" spans="1:8" ht="13.5">
      <c r="A27" s="541" t="s">
        <v>239</v>
      </c>
      <c r="B27" s="541"/>
      <c r="C27" s="530"/>
      <c r="D27" s="157">
        <f>SUM(D23:D26)</f>
        <v>68213</v>
      </c>
      <c r="E27" s="165">
        <f>SUM(E23:E26)</f>
        <v>32844</v>
      </c>
      <c r="F27" s="529" t="s">
        <v>240</v>
      </c>
      <c r="G27" s="541"/>
      <c r="H27" s="541"/>
    </row>
    <row r="28" spans="1:8">
      <c r="A28" s="547"/>
      <c r="B28" s="547"/>
      <c r="C28" s="547"/>
      <c r="D28" s="225"/>
      <c r="E28" s="225"/>
    </row>
  </sheetData>
  <mergeCells count="46">
    <mergeCell ref="A27:C27"/>
    <mergeCell ref="F27:H27"/>
    <mergeCell ref="A28:C28"/>
    <mergeCell ref="A23:A26"/>
    <mergeCell ref="B23:C23"/>
    <mergeCell ref="F23:G23"/>
    <mergeCell ref="H23:H26"/>
    <mergeCell ref="B24:C24"/>
    <mergeCell ref="F24:G24"/>
    <mergeCell ref="B25:C25"/>
    <mergeCell ref="F25:G25"/>
    <mergeCell ref="B26:C26"/>
    <mergeCell ref="F26:G26"/>
    <mergeCell ref="B20:C21"/>
    <mergeCell ref="D20:D21"/>
    <mergeCell ref="E20:E21"/>
    <mergeCell ref="F20:G21"/>
    <mergeCell ref="A22:C22"/>
    <mergeCell ref="F22:H22"/>
    <mergeCell ref="A11:A21"/>
    <mergeCell ref="B11:C11"/>
    <mergeCell ref="F11:G11"/>
    <mergeCell ref="H11:H21"/>
    <mergeCell ref="B12:C12"/>
    <mergeCell ref="F12:G12"/>
    <mergeCell ref="B13:B14"/>
    <mergeCell ref="G13:G14"/>
    <mergeCell ref="B15:C15"/>
    <mergeCell ref="F15:G15"/>
    <mergeCell ref="B16:C16"/>
    <mergeCell ref="F16:G16"/>
    <mergeCell ref="B17:C17"/>
    <mergeCell ref="F17:G17"/>
    <mergeCell ref="B18:C19"/>
    <mergeCell ref="D18:D19"/>
    <mergeCell ref="E18:E19"/>
    <mergeCell ref="F18:G19"/>
    <mergeCell ref="A7:C10"/>
    <mergeCell ref="D7:E7"/>
    <mergeCell ref="F7:H10"/>
    <mergeCell ref="D8:E8"/>
    <mergeCell ref="A3:H3"/>
    <mergeCell ref="A4:H4"/>
    <mergeCell ref="A5:B5"/>
    <mergeCell ref="A6:C6"/>
    <mergeCell ref="G6:H6"/>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I30"/>
  <sheetViews>
    <sheetView rightToLeft="1" workbookViewId="0">
      <selection activeCell="G34" sqref="G34"/>
    </sheetView>
  </sheetViews>
  <sheetFormatPr defaultRowHeight="12.75"/>
  <cols>
    <col min="9" max="9" width="34.5703125" customWidth="1"/>
  </cols>
  <sheetData>
    <row r="5" spans="1:9" ht="15.75">
      <c r="A5" s="552" t="s">
        <v>347</v>
      </c>
      <c r="B5" s="552"/>
      <c r="C5" s="552"/>
      <c r="D5" s="552"/>
      <c r="E5" s="552"/>
      <c r="F5" s="552"/>
      <c r="G5" s="552"/>
      <c r="H5" s="552"/>
      <c r="I5" s="552"/>
    </row>
    <row r="6" spans="1:9">
      <c r="A6" s="553" t="s">
        <v>348</v>
      </c>
      <c r="B6" s="553"/>
      <c r="C6" s="553"/>
      <c r="D6" s="553"/>
      <c r="E6" s="553"/>
      <c r="F6" s="553"/>
      <c r="G6" s="553"/>
      <c r="H6" s="553"/>
      <c r="I6" s="553"/>
    </row>
    <row r="7" spans="1:9">
      <c r="A7" s="553"/>
      <c r="B7" s="553"/>
      <c r="C7" s="553"/>
      <c r="D7" s="553"/>
      <c r="E7" s="553"/>
      <c r="F7" s="553"/>
      <c r="G7" s="553"/>
      <c r="H7" s="553"/>
      <c r="I7" s="553"/>
    </row>
    <row r="8" spans="1:9" ht="15.75">
      <c r="A8" s="407" t="s">
        <v>349</v>
      </c>
      <c r="B8" s="407"/>
      <c r="C8" s="207"/>
      <c r="D8" s="207"/>
      <c r="E8" s="207"/>
      <c r="F8" s="226"/>
      <c r="G8" s="209"/>
      <c r="H8" s="209"/>
      <c r="I8" s="149" t="s">
        <v>350</v>
      </c>
    </row>
    <row r="9" spans="1:9" ht="15">
      <c r="A9" s="351" t="s">
        <v>95</v>
      </c>
      <c r="B9" s="554" t="s">
        <v>351</v>
      </c>
      <c r="C9" s="350" t="s">
        <v>352</v>
      </c>
      <c r="D9" s="373"/>
      <c r="E9" s="227"/>
      <c r="F9" s="350" t="s">
        <v>353</v>
      </c>
      <c r="G9" s="373"/>
      <c r="H9" s="227"/>
      <c r="I9" s="555" t="s">
        <v>279</v>
      </c>
    </row>
    <row r="10" spans="1:9">
      <c r="A10" s="351"/>
      <c r="B10" s="554"/>
      <c r="C10" s="556" t="s">
        <v>354</v>
      </c>
      <c r="D10" s="558" t="s">
        <v>355</v>
      </c>
      <c r="E10" s="558" t="s">
        <v>356</v>
      </c>
      <c r="F10" s="556" t="s">
        <v>354</v>
      </c>
      <c r="G10" s="558" t="s">
        <v>357</v>
      </c>
      <c r="H10" s="558" t="s">
        <v>356</v>
      </c>
      <c r="I10" s="555"/>
    </row>
    <row r="11" spans="1:9">
      <c r="A11" s="351"/>
      <c r="B11" s="554"/>
      <c r="C11" s="557"/>
      <c r="D11" s="559"/>
      <c r="E11" s="559"/>
      <c r="F11" s="557"/>
      <c r="G11" s="559"/>
      <c r="H11" s="559"/>
      <c r="I11" s="555"/>
    </row>
    <row r="12" spans="1:9">
      <c r="A12" s="351"/>
      <c r="B12" s="554"/>
      <c r="C12" s="561" t="s">
        <v>358</v>
      </c>
      <c r="D12" s="563" t="s">
        <v>359</v>
      </c>
      <c r="E12" s="565" t="s">
        <v>360</v>
      </c>
      <c r="F12" s="561" t="s">
        <v>358</v>
      </c>
      <c r="G12" s="563" t="s">
        <v>361</v>
      </c>
      <c r="H12" s="563" t="s">
        <v>360</v>
      </c>
      <c r="I12" s="555"/>
    </row>
    <row r="13" spans="1:9">
      <c r="A13" s="351"/>
      <c r="B13" s="554"/>
      <c r="C13" s="562"/>
      <c r="D13" s="564"/>
      <c r="E13" s="566"/>
      <c r="F13" s="562"/>
      <c r="G13" s="564"/>
      <c r="H13" s="564"/>
      <c r="I13" s="555"/>
    </row>
    <row r="14" spans="1:9" ht="15">
      <c r="A14" s="228" t="s">
        <v>163</v>
      </c>
      <c r="B14" s="229">
        <v>4</v>
      </c>
      <c r="C14" s="229">
        <v>44</v>
      </c>
      <c r="D14" s="230">
        <v>824</v>
      </c>
      <c r="E14" s="230">
        <v>0</v>
      </c>
      <c r="F14" s="229">
        <v>28</v>
      </c>
      <c r="G14" s="230">
        <v>511</v>
      </c>
      <c r="H14" s="230">
        <v>0</v>
      </c>
      <c r="I14" s="231" t="s">
        <v>98</v>
      </c>
    </row>
    <row r="15" spans="1:9" ht="15">
      <c r="A15" s="232" t="s">
        <v>99</v>
      </c>
      <c r="B15" s="229">
        <v>5</v>
      </c>
      <c r="C15" s="229">
        <v>56</v>
      </c>
      <c r="D15" s="229">
        <v>170</v>
      </c>
      <c r="E15" s="229">
        <v>0</v>
      </c>
      <c r="F15" s="229">
        <v>32</v>
      </c>
      <c r="G15" s="229">
        <v>170</v>
      </c>
      <c r="H15" s="229">
        <v>0</v>
      </c>
      <c r="I15" s="233" t="s">
        <v>100</v>
      </c>
    </row>
    <row r="16" spans="1:9" ht="15">
      <c r="A16" s="234" t="s">
        <v>362</v>
      </c>
      <c r="B16" s="229">
        <v>11</v>
      </c>
      <c r="C16" s="229">
        <v>51</v>
      </c>
      <c r="D16" s="229">
        <v>2160</v>
      </c>
      <c r="E16" s="229">
        <v>0</v>
      </c>
      <c r="F16" s="229">
        <v>32</v>
      </c>
      <c r="G16" s="229">
        <v>1107</v>
      </c>
      <c r="H16" s="229">
        <v>0</v>
      </c>
      <c r="I16" s="235" t="s">
        <v>165</v>
      </c>
    </row>
    <row r="17" spans="1:9" ht="15">
      <c r="A17" s="234" t="s">
        <v>166</v>
      </c>
      <c r="B17" s="229">
        <v>4</v>
      </c>
      <c r="C17" s="229">
        <v>22</v>
      </c>
      <c r="D17" s="229">
        <v>43816</v>
      </c>
      <c r="E17" s="229">
        <v>0</v>
      </c>
      <c r="F17" s="229">
        <v>11</v>
      </c>
      <c r="G17" s="229">
        <v>14002</v>
      </c>
      <c r="H17" s="229">
        <v>0</v>
      </c>
      <c r="I17" s="147" t="s">
        <v>167</v>
      </c>
    </row>
    <row r="18" spans="1:9" ht="15">
      <c r="A18" s="234" t="s">
        <v>168</v>
      </c>
      <c r="B18" s="229">
        <v>1</v>
      </c>
      <c r="C18" s="229">
        <v>12</v>
      </c>
      <c r="D18" s="229">
        <v>45</v>
      </c>
      <c r="E18" s="229">
        <v>0</v>
      </c>
      <c r="F18" s="229">
        <v>12</v>
      </c>
      <c r="G18" s="229">
        <v>45</v>
      </c>
      <c r="H18" s="229">
        <v>0</v>
      </c>
      <c r="I18" s="235" t="s">
        <v>169</v>
      </c>
    </row>
    <row r="19" spans="1:9" ht="15">
      <c r="A19" s="234" t="s">
        <v>170</v>
      </c>
      <c r="B19" s="229">
        <v>12</v>
      </c>
      <c r="C19" s="229">
        <v>123</v>
      </c>
      <c r="D19" s="229">
        <v>66357</v>
      </c>
      <c r="E19" s="229">
        <v>0</v>
      </c>
      <c r="F19" s="229">
        <v>69</v>
      </c>
      <c r="G19" s="229">
        <v>66136</v>
      </c>
      <c r="H19" s="229">
        <v>0</v>
      </c>
      <c r="I19" s="235" t="s">
        <v>171</v>
      </c>
    </row>
    <row r="20" spans="1:9" ht="15">
      <c r="A20" s="234" t="s">
        <v>172</v>
      </c>
      <c r="B20" s="229">
        <v>7</v>
      </c>
      <c r="C20" s="229">
        <v>35</v>
      </c>
      <c r="D20" s="229">
        <v>38576</v>
      </c>
      <c r="E20" s="229">
        <v>15000</v>
      </c>
      <c r="F20" s="229">
        <v>28</v>
      </c>
      <c r="G20" s="229">
        <v>35440</v>
      </c>
      <c r="H20" s="229">
        <v>8000</v>
      </c>
      <c r="I20" s="235" t="s">
        <v>363</v>
      </c>
    </row>
    <row r="21" spans="1:9" ht="15">
      <c r="A21" s="234" t="s">
        <v>174</v>
      </c>
      <c r="B21" s="229">
        <v>8</v>
      </c>
      <c r="C21" s="229">
        <v>109</v>
      </c>
      <c r="D21" s="229">
        <v>50614</v>
      </c>
      <c r="E21" s="229">
        <v>0</v>
      </c>
      <c r="F21" s="229">
        <v>42</v>
      </c>
      <c r="G21" s="229">
        <v>50609</v>
      </c>
      <c r="H21" s="229">
        <v>0</v>
      </c>
      <c r="I21" s="235" t="s">
        <v>175</v>
      </c>
    </row>
    <row r="22" spans="1:9" ht="15">
      <c r="A22" s="234" t="s">
        <v>113</v>
      </c>
      <c r="B22" s="229">
        <v>1</v>
      </c>
      <c r="C22" s="229">
        <v>18</v>
      </c>
      <c r="D22" s="229">
        <v>50</v>
      </c>
      <c r="E22" s="229">
        <v>900</v>
      </c>
      <c r="F22" s="229">
        <v>18</v>
      </c>
      <c r="G22" s="229">
        <v>50</v>
      </c>
      <c r="H22" s="229">
        <v>900</v>
      </c>
      <c r="I22" s="236" t="s">
        <v>114</v>
      </c>
    </row>
    <row r="23" spans="1:9" ht="15">
      <c r="A23" s="234" t="s">
        <v>115</v>
      </c>
      <c r="B23" s="229">
        <v>1</v>
      </c>
      <c r="C23" s="229">
        <v>12</v>
      </c>
      <c r="D23" s="229">
        <v>1000</v>
      </c>
      <c r="E23" s="229">
        <v>0</v>
      </c>
      <c r="F23" s="229">
        <v>12</v>
      </c>
      <c r="G23" s="229">
        <v>550</v>
      </c>
      <c r="H23" s="229">
        <v>550</v>
      </c>
      <c r="I23" s="237" t="s">
        <v>116</v>
      </c>
    </row>
    <row r="24" spans="1:9" ht="15">
      <c r="A24" s="234" t="s">
        <v>176</v>
      </c>
      <c r="B24" s="229">
        <v>7</v>
      </c>
      <c r="C24" s="229">
        <v>65</v>
      </c>
      <c r="D24" s="229">
        <v>20094</v>
      </c>
      <c r="E24" s="229">
        <v>0</v>
      </c>
      <c r="F24" s="229">
        <v>33</v>
      </c>
      <c r="G24" s="229">
        <v>10094</v>
      </c>
      <c r="H24" s="229">
        <v>0</v>
      </c>
      <c r="I24" s="235" t="s">
        <v>364</v>
      </c>
    </row>
    <row r="25" spans="1:9" ht="15">
      <c r="A25" s="234" t="s">
        <v>178</v>
      </c>
      <c r="B25" s="229">
        <v>2</v>
      </c>
      <c r="C25" s="229">
        <v>26</v>
      </c>
      <c r="D25" s="229">
        <v>128</v>
      </c>
      <c r="E25" s="229">
        <v>3000</v>
      </c>
      <c r="F25" s="229">
        <v>14</v>
      </c>
      <c r="G25" s="229">
        <v>126</v>
      </c>
      <c r="H25" s="229">
        <v>2000</v>
      </c>
      <c r="I25" s="235" t="s">
        <v>179</v>
      </c>
    </row>
    <row r="26" spans="1:9" ht="15">
      <c r="A26" s="238" t="s">
        <v>121</v>
      </c>
      <c r="B26" s="229">
        <v>1</v>
      </c>
      <c r="C26" s="229">
        <v>2</v>
      </c>
      <c r="D26" s="229">
        <v>114</v>
      </c>
      <c r="E26" s="229">
        <v>0</v>
      </c>
      <c r="F26" s="229">
        <v>2</v>
      </c>
      <c r="G26" s="229">
        <v>114</v>
      </c>
      <c r="H26" s="229">
        <v>0</v>
      </c>
      <c r="I26" s="237" t="s">
        <v>122</v>
      </c>
    </row>
    <row r="27" spans="1:9" ht="15">
      <c r="A27" s="238" t="s">
        <v>123</v>
      </c>
      <c r="B27" s="229">
        <v>1</v>
      </c>
      <c r="C27" s="229">
        <v>6</v>
      </c>
      <c r="D27" s="229">
        <v>45</v>
      </c>
      <c r="E27" s="229">
        <v>1000</v>
      </c>
      <c r="F27" s="229">
        <v>4</v>
      </c>
      <c r="G27" s="229">
        <v>28</v>
      </c>
      <c r="H27" s="229">
        <v>1000</v>
      </c>
      <c r="I27" s="237" t="s">
        <v>124</v>
      </c>
    </row>
    <row r="28" spans="1:9" ht="15">
      <c r="A28" s="238" t="s">
        <v>182</v>
      </c>
      <c r="B28" s="229">
        <v>2</v>
      </c>
      <c r="C28" s="229">
        <v>18</v>
      </c>
      <c r="D28" s="229">
        <v>32</v>
      </c>
      <c r="E28" s="229">
        <v>0</v>
      </c>
      <c r="F28" s="229">
        <v>15</v>
      </c>
      <c r="G28" s="229">
        <v>32</v>
      </c>
      <c r="H28" s="229">
        <v>0</v>
      </c>
      <c r="I28" s="239" t="s">
        <v>126</v>
      </c>
    </row>
    <row r="29" spans="1:9" ht="15">
      <c r="A29" s="234" t="s">
        <v>43</v>
      </c>
      <c r="B29" s="229">
        <f t="shared" ref="B29:H29" si="0">SUM(B14:B28)</f>
        <v>67</v>
      </c>
      <c r="C29" s="229">
        <f t="shared" si="0"/>
        <v>599</v>
      </c>
      <c r="D29" s="229">
        <f t="shared" si="0"/>
        <v>224025</v>
      </c>
      <c r="E29" s="229">
        <f t="shared" si="0"/>
        <v>19900</v>
      </c>
      <c r="F29" s="229">
        <f t="shared" si="0"/>
        <v>352</v>
      </c>
      <c r="G29" s="229">
        <f t="shared" si="0"/>
        <v>179014</v>
      </c>
      <c r="H29" s="229">
        <f t="shared" si="0"/>
        <v>12450</v>
      </c>
      <c r="I29" s="235" t="s">
        <v>15</v>
      </c>
    </row>
    <row r="30" spans="1:9">
      <c r="A30" s="560"/>
      <c r="B30" s="560"/>
      <c r="C30" s="560"/>
      <c r="D30" s="560"/>
      <c r="E30" s="560"/>
      <c r="F30" s="560"/>
      <c r="G30" s="560"/>
      <c r="H30" s="240"/>
      <c r="I30" s="25"/>
    </row>
  </sheetData>
  <mergeCells count="21">
    <mergeCell ref="A30:G30"/>
    <mergeCell ref="E10:E11"/>
    <mergeCell ref="F10:F11"/>
    <mergeCell ref="G10:G11"/>
    <mergeCell ref="H10:H11"/>
    <mergeCell ref="C12:C13"/>
    <mergeCell ref="D12:D13"/>
    <mergeCell ref="E12:E13"/>
    <mergeCell ref="F12:F13"/>
    <mergeCell ref="G12:G13"/>
    <mergeCell ref="H12:H13"/>
    <mergeCell ref="A5:I5"/>
    <mergeCell ref="A6:I7"/>
    <mergeCell ref="A8:B8"/>
    <mergeCell ref="A9:A13"/>
    <mergeCell ref="B9:B13"/>
    <mergeCell ref="C9:D9"/>
    <mergeCell ref="F9:G9"/>
    <mergeCell ref="I9:I13"/>
    <mergeCell ref="C10:C11"/>
    <mergeCell ref="D10:D1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G35"/>
  <sheetViews>
    <sheetView rightToLeft="1" workbookViewId="0">
      <selection activeCell="J9" sqref="J9"/>
    </sheetView>
  </sheetViews>
  <sheetFormatPr defaultRowHeight="12.75"/>
  <cols>
    <col min="4" max="4" width="17.5703125" customWidth="1"/>
    <col min="7" max="7" width="17.140625" customWidth="1"/>
  </cols>
  <sheetData>
    <row r="5" spans="1:7" ht="15.75">
      <c r="A5" s="567" t="s">
        <v>365</v>
      </c>
      <c r="B5" s="567"/>
      <c r="C5" s="567"/>
      <c r="D5" s="567"/>
      <c r="E5" s="567"/>
      <c r="F5" s="567"/>
      <c r="G5" s="567"/>
    </row>
    <row r="6" spans="1:7" ht="15.75">
      <c r="A6" s="568" t="s">
        <v>366</v>
      </c>
      <c r="B6" s="568"/>
      <c r="C6" s="568"/>
      <c r="D6" s="568"/>
      <c r="E6" s="568"/>
      <c r="F6" s="568"/>
      <c r="G6" s="568"/>
    </row>
    <row r="7" spans="1:7" ht="15.75">
      <c r="A7" s="241"/>
      <c r="B7" s="241"/>
      <c r="C7" s="241"/>
      <c r="D7" s="241"/>
      <c r="E7" s="241"/>
      <c r="F7" s="241"/>
      <c r="G7" s="241"/>
    </row>
    <row r="8" spans="1:7" ht="15.75">
      <c r="A8" s="569" t="s">
        <v>367</v>
      </c>
      <c r="B8" s="569"/>
      <c r="C8" s="209"/>
      <c r="D8" s="209"/>
      <c r="E8" s="209"/>
      <c r="F8" s="209"/>
      <c r="G8" s="242" t="s">
        <v>368</v>
      </c>
    </row>
    <row r="9" spans="1:7" ht="15.75">
      <c r="A9" s="194" t="s">
        <v>369</v>
      </c>
      <c r="B9" s="194"/>
      <c r="C9" s="194"/>
      <c r="D9" s="209"/>
      <c r="E9" s="243"/>
      <c r="F9" s="244"/>
      <c r="G9" s="245" t="s">
        <v>370</v>
      </c>
    </row>
    <row r="10" spans="1:7" ht="15">
      <c r="A10" s="346" t="s">
        <v>371</v>
      </c>
      <c r="B10" s="346"/>
      <c r="C10" s="347"/>
      <c r="D10" s="246" t="s">
        <v>372</v>
      </c>
      <c r="E10" s="332" t="s">
        <v>373</v>
      </c>
      <c r="F10" s="346"/>
      <c r="G10" s="346"/>
    </row>
    <row r="11" spans="1:7" ht="15">
      <c r="A11" s="348"/>
      <c r="B11" s="348"/>
      <c r="C11" s="349"/>
      <c r="D11" s="210" t="s">
        <v>22</v>
      </c>
      <c r="E11" s="333"/>
      <c r="F11" s="348"/>
      <c r="G11" s="348"/>
    </row>
    <row r="12" spans="1:7" ht="15">
      <c r="A12" s="374"/>
      <c r="B12" s="374"/>
      <c r="C12" s="460"/>
      <c r="D12" s="211" t="s">
        <v>16</v>
      </c>
      <c r="E12" s="334"/>
      <c r="F12" s="374"/>
      <c r="G12" s="374"/>
    </row>
    <row r="13" spans="1:7" ht="15">
      <c r="A13" s="373" t="s">
        <v>374</v>
      </c>
      <c r="B13" s="373"/>
      <c r="C13" s="351"/>
      <c r="D13" s="247">
        <v>67</v>
      </c>
      <c r="E13" s="474" t="s">
        <v>375</v>
      </c>
      <c r="F13" s="474"/>
      <c r="G13" s="350"/>
    </row>
    <row r="14" spans="1:7" ht="15">
      <c r="A14" s="373" t="s">
        <v>376</v>
      </c>
      <c r="B14" s="373"/>
      <c r="C14" s="351"/>
      <c r="D14" s="248">
        <v>599</v>
      </c>
      <c r="E14" s="570" t="s">
        <v>377</v>
      </c>
      <c r="F14" s="570"/>
      <c r="G14" s="571"/>
    </row>
    <row r="15" spans="1:7" ht="15">
      <c r="A15" s="373" t="s">
        <v>378</v>
      </c>
      <c r="B15" s="373"/>
      <c r="C15" s="351"/>
      <c r="D15" s="248">
        <v>352</v>
      </c>
      <c r="E15" s="570" t="s">
        <v>379</v>
      </c>
      <c r="F15" s="570"/>
      <c r="G15" s="571"/>
    </row>
    <row r="16" spans="1:7" ht="15">
      <c r="A16" s="572" t="s">
        <v>380</v>
      </c>
      <c r="B16" s="573"/>
      <c r="C16" s="249" t="s">
        <v>381</v>
      </c>
      <c r="D16" s="250">
        <v>0</v>
      </c>
      <c r="E16" s="251" t="s">
        <v>299</v>
      </c>
      <c r="F16" s="576" t="s">
        <v>382</v>
      </c>
      <c r="G16" s="577"/>
    </row>
    <row r="17" spans="1:7" ht="15">
      <c r="A17" s="574"/>
      <c r="B17" s="575"/>
      <c r="C17" s="249" t="s">
        <v>298</v>
      </c>
      <c r="D17" s="250">
        <v>0</v>
      </c>
      <c r="E17" s="251" t="s">
        <v>383</v>
      </c>
      <c r="F17" s="576"/>
      <c r="G17" s="577"/>
    </row>
    <row r="18" spans="1:7" ht="15">
      <c r="A18" s="572" t="s">
        <v>384</v>
      </c>
      <c r="B18" s="573"/>
      <c r="C18" s="251" t="s">
        <v>297</v>
      </c>
      <c r="D18" s="213">
        <v>212911</v>
      </c>
      <c r="E18" s="251" t="s">
        <v>299</v>
      </c>
      <c r="F18" s="578" t="s">
        <v>385</v>
      </c>
      <c r="G18" s="579"/>
    </row>
    <row r="19" spans="1:7" ht="15">
      <c r="A19" s="574"/>
      <c r="B19" s="575"/>
      <c r="C19" s="251" t="s">
        <v>298</v>
      </c>
      <c r="D19" s="213">
        <v>121819515</v>
      </c>
      <c r="E19" s="251" t="s">
        <v>383</v>
      </c>
      <c r="F19" s="578"/>
      <c r="G19" s="579"/>
    </row>
    <row r="20" spans="1:7" ht="15">
      <c r="A20" s="580" t="s">
        <v>386</v>
      </c>
      <c r="B20" s="580"/>
      <c r="C20" s="251" t="s">
        <v>297</v>
      </c>
      <c r="D20" s="213">
        <v>5587</v>
      </c>
      <c r="E20" s="251" t="s">
        <v>299</v>
      </c>
      <c r="F20" s="576" t="s">
        <v>387</v>
      </c>
      <c r="G20" s="577"/>
    </row>
    <row r="21" spans="1:7" ht="15">
      <c r="A21" s="581"/>
      <c r="B21" s="581"/>
      <c r="C21" s="251" t="s">
        <v>298</v>
      </c>
      <c r="D21" s="250">
        <v>3191810</v>
      </c>
      <c r="E21" s="251" t="s">
        <v>383</v>
      </c>
      <c r="F21" s="576"/>
      <c r="G21" s="577"/>
    </row>
    <row r="22" spans="1:7" ht="15">
      <c r="A22" s="353" t="s">
        <v>388</v>
      </c>
      <c r="B22" s="353"/>
      <c r="C22" s="252" t="s">
        <v>381</v>
      </c>
      <c r="D22" s="213">
        <v>0</v>
      </c>
      <c r="E22" s="252" t="s">
        <v>300</v>
      </c>
      <c r="F22" s="554" t="s">
        <v>389</v>
      </c>
      <c r="G22" s="583"/>
    </row>
    <row r="23" spans="1:7" ht="15">
      <c r="A23" s="582"/>
      <c r="B23" s="582"/>
      <c r="C23" s="252" t="s">
        <v>298</v>
      </c>
      <c r="D23" s="213">
        <v>0</v>
      </c>
      <c r="E23" s="252" t="s">
        <v>383</v>
      </c>
      <c r="F23" s="554"/>
      <c r="G23" s="583"/>
    </row>
    <row r="24" spans="1:7" ht="15">
      <c r="A24" s="353" t="s">
        <v>390</v>
      </c>
      <c r="B24" s="584"/>
      <c r="C24" s="252" t="s">
        <v>297</v>
      </c>
      <c r="D24" s="213">
        <v>207324</v>
      </c>
      <c r="E24" s="252" t="s">
        <v>299</v>
      </c>
      <c r="F24" s="474" t="s">
        <v>391</v>
      </c>
      <c r="G24" s="350"/>
    </row>
    <row r="25" spans="1:7" ht="15">
      <c r="A25" s="582"/>
      <c r="B25" s="585"/>
      <c r="C25" s="253" t="s">
        <v>298</v>
      </c>
      <c r="D25" s="250">
        <v>118627705</v>
      </c>
      <c r="E25" s="252" t="s">
        <v>383</v>
      </c>
      <c r="F25" s="474"/>
      <c r="G25" s="350"/>
    </row>
    <row r="26" spans="1:7" ht="15">
      <c r="A26" s="351" t="s">
        <v>392</v>
      </c>
      <c r="B26" s="474"/>
      <c r="C26" s="350"/>
      <c r="D26" s="200">
        <v>10142</v>
      </c>
      <c r="E26" s="570" t="s">
        <v>393</v>
      </c>
      <c r="F26" s="570"/>
      <c r="G26" s="571"/>
    </row>
    <row r="27" spans="1:7" ht="15">
      <c r="A27" s="584" t="s">
        <v>394</v>
      </c>
      <c r="B27" s="350" t="s">
        <v>395</v>
      </c>
      <c r="C27" s="351"/>
      <c r="D27" s="200">
        <v>197182</v>
      </c>
      <c r="E27" s="474" t="s">
        <v>396</v>
      </c>
      <c r="F27" s="474"/>
      <c r="G27" s="353" t="s">
        <v>397</v>
      </c>
    </row>
    <row r="28" spans="1:7" ht="15">
      <c r="A28" s="586"/>
      <c r="B28" s="334" t="s">
        <v>398</v>
      </c>
      <c r="C28" s="460"/>
      <c r="D28" s="200">
        <v>2836</v>
      </c>
      <c r="E28" s="474" t="s">
        <v>399</v>
      </c>
      <c r="F28" s="474"/>
      <c r="G28" s="355"/>
    </row>
    <row r="29" spans="1:7" ht="15">
      <c r="A29" s="586"/>
      <c r="B29" s="583" t="s">
        <v>400</v>
      </c>
      <c r="C29" s="587"/>
      <c r="D29" s="200">
        <v>1537</v>
      </c>
      <c r="E29" s="474" t="s">
        <v>401</v>
      </c>
      <c r="F29" s="474"/>
      <c r="G29" s="355"/>
    </row>
    <row r="30" spans="1:7" ht="15">
      <c r="A30" s="586"/>
      <c r="B30" s="461" t="s">
        <v>402</v>
      </c>
      <c r="C30" s="80" t="s">
        <v>195</v>
      </c>
      <c r="D30" s="200">
        <v>192809</v>
      </c>
      <c r="E30" s="80" t="s">
        <v>208</v>
      </c>
      <c r="F30" s="461" t="s">
        <v>403</v>
      </c>
      <c r="G30" s="355"/>
    </row>
    <row r="31" spans="1:7" ht="15">
      <c r="A31" s="585"/>
      <c r="B31" s="588"/>
      <c r="C31" s="80" t="s">
        <v>199</v>
      </c>
      <c r="D31" s="254">
        <v>167922254</v>
      </c>
      <c r="E31" s="80" t="s">
        <v>383</v>
      </c>
      <c r="F31" s="588"/>
      <c r="G31" s="582"/>
    </row>
    <row r="32" spans="1:7" ht="15">
      <c r="A32" s="346" t="s">
        <v>404</v>
      </c>
      <c r="B32" s="346"/>
      <c r="C32" s="347"/>
      <c r="D32" s="205">
        <v>35000</v>
      </c>
      <c r="E32" s="332" t="s">
        <v>321</v>
      </c>
      <c r="F32" s="346"/>
      <c r="G32" s="346"/>
    </row>
    <row r="33" spans="1:7" ht="15">
      <c r="A33" s="351" t="s">
        <v>239</v>
      </c>
      <c r="B33" s="474"/>
      <c r="C33" s="474"/>
      <c r="D33" s="200">
        <f>SUM(D31:D32)</f>
        <v>167957254</v>
      </c>
      <c r="E33" s="350" t="s">
        <v>405</v>
      </c>
      <c r="F33" s="373"/>
      <c r="G33" s="373"/>
    </row>
    <row r="34" spans="1:7">
      <c r="A34" s="547"/>
      <c r="B34" s="547"/>
    </row>
    <row r="35" spans="1:7">
      <c r="A35" s="175"/>
      <c r="B35" s="175"/>
      <c r="C35" s="175"/>
      <c r="D35" s="175"/>
      <c r="E35" s="175"/>
      <c r="F35" s="175"/>
      <c r="G35" s="255"/>
    </row>
  </sheetData>
  <mergeCells count="38">
    <mergeCell ref="A33:C33"/>
    <mergeCell ref="E33:G33"/>
    <mergeCell ref="A34:B34"/>
    <mergeCell ref="B29:C29"/>
    <mergeCell ref="E29:F29"/>
    <mergeCell ref="B30:B31"/>
    <mergeCell ref="F30:F31"/>
    <mergeCell ref="A32:C32"/>
    <mergeCell ref="E32:G32"/>
    <mergeCell ref="A24:B25"/>
    <mergeCell ref="F24:G25"/>
    <mergeCell ref="A26:C26"/>
    <mergeCell ref="E26:G26"/>
    <mergeCell ref="A27:A31"/>
    <mergeCell ref="B27:C27"/>
    <mergeCell ref="E27:F27"/>
    <mergeCell ref="G27:G31"/>
    <mergeCell ref="B28:C28"/>
    <mergeCell ref="E28:F28"/>
    <mergeCell ref="A18:B19"/>
    <mergeCell ref="F18:G19"/>
    <mergeCell ref="A20:B21"/>
    <mergeCell ref="F20:G21"/>
    <mergeCell ref="A22:B23"/>
    <mergeCell ref="F22:G23"/>
    <mergeCell ref="A14:C14"/>
    <mergeCell ref="E14:G14"/>
    <mergeCell ref="A15:C15"/>
    <mergeCell ref="E15:G15"/>
    <mergeCell ref="A16:B17"/>
    <mergeCell ref="F16:G17"/>
    <mergeCell ref="A13:C13"/>
    <mergeCell ref="E13:G13"/>
    <mergeCell ref="A5:G5"/>
    <mergeCell ref="A6:G6"/>
    <mergeCell ref="A8:B8"/>
    <mergeCell ref="A10:C12"/>
    <mergeCell ref="E10:G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rightToLeft="1" workbookViewId="0">
      <selection activeCell="C17" sqref="C17"/>
    </sheetView>
  </sheetViews>
  <sheetFormatPr defaultRowHeight="12.75"/>
  <cols>
    <col min="1" max="1" width="18.28515625" customWidth="1"/>
    <col min="2" max="2" width="14.7109375" customWidth="1"/>
    <col min="3" max="3" width="16.28515625" customWidth="1"/>
    <col min="4" max="4" width="12.7109375" customWidth="1"/>
    <col min="5" max="5" width="9.7109375" customWidth="1"/>
    <col min="6" max="6" width="11.5703125" customWidth="1"/>
    <col min="7" max="7" width="23.42578125" customWidth="1"/>
  </cols>
  <sheetData>
    <row r="1" spans="1:10" ht="15" customHeight="1">
      <c r="A1" s="300" t="s">
        <v>28</v>
      </c>
      <c r="B1" s="300"/>
      <c r="C1" s="300"/>
      <c r="D1" s="300"/>
      <c r="E1" s="300"/>
      <c r="F1" s="300"/>
    </row>
    <row r="2" spans="1:10" ht="24" customHeight="1">
      <c r="A2" s="306" t="s">
        <v>27</v>
      </c>
      <c r="B2" s="306"/>
      <c r="C2" s="306"/>
      <c r="D2" s="306"/>
      <c r="E2" s="306"/>
      <c r="F2" s="306"/>
      <c r="G2" s="52"/>
    </row>
    <row r="3" spans="1:10" ht="18.75" customHeight="1">
      <c r="A3" s="51" t="s">
        <v>26</v>
      </c>
      <c r="E3" s="307" t="s">
        <v>25</v>
      </c>
      <c r="F3" s="307"/>
    </row>
    <row r="4" spans="1:10" ht="12.75" customHeight="1">
      <c r="A4" s="308" t="s">
        <v>24</v>
      </c>
      <c r="B4" s="50" t="s">
        <v>23</v>
      </c>
      <c r="C4" s="311" t="s">
        <v>22</v>
      </c>
      <c r="D4" s="311" t="s">
        <v>21</v>
      </c>
      <c r="E4" s="312" t="s">
        <v>20</v>
      </c>
      <c r="F4" s="313"/>
    </row>
    <row r="5" spans="1:10" ht="12.75" customHeight="1">
      <c r="A5" s="309"/>
      <c r="B5" s="49" t="s">
        <v>19</v>
      </c>
      <c r="C5" s="298"/>
      <c r="D5" s="298"/>
      <c r="E5" s="314"/>
      <c r="F5" s="315"/>
    </row>
    <row r="6" spans="1:10" ht="12" customHeight="1">
      <c r="A6" s="309"/>
      <c r="B6" s="48" t="s">
        <v>18</v>
      </c>
      <c r="C6" s="298"/>
      <c r="D6" s="298"/>
      <c r="E6" s="314"/>
      <c r="F6" s="315"/>
    </row>
    <row r="7" spans="1:10" ht="16.5" customHeight="1">
      <c r="A7" s="310"/>
      <c r="B7" s="47" t="s">
        <v>17</v>
      </c>
      <c r="C7" s="12" t="s">
        <v>16</v>
      </c>
      <c r="D7" s="47" t="s">
        <v>15</v>
      </c>
      <c r="E7" s="316"/>
      <c r="F7" s="317"/>
    </row>
    <row r="8" spans="1:10" ht="18.75" customHeight="1">
      <c r="A8" s="45" t="s">
        <v>14</v>
      </c>
      <c r="B8" s="46">
        <v>3360</v>
      </c>
      <c r="C8" s="44">
        <v>141342</v>
      </c>
      <c r="D8" s="44">
        <f>B8+C8</f>
        <v>144702</v>
      </c>
      <c r="E8" s="302" t="s">
        <v>13</v>
      </c>
      <c r="F8" s="303"/>
    </row>
    <row r="9" spans="1:10" ht="15">
      <c r="A9" s="45" t="s">
        <v>12</v>
      </c>
      <c r="B9" s="44">
        <v>9744000</v>
      </c>
      <c r="C9" s="44">
        <v>443763401</v>
      </c>
      <c r="D9" s="44">
        <f>B9+C9</f>
        <v>453507401</v>
      </c>
      <c r="E9" s="304" t="s">
        <v>11</v>
      </c>
      <c r="F9" s="305"/>
      <c r="I9" s="33"/>
      <c r="J9" s="43"/>
    </row>
    <row r="10" spans="1:10" ht="16.5" customHeight="1">
      <c r="A10" s="40"/>
      <c r="E10" s="42"/>
      <c r="I10" s="40"/>
      <c r="J10" s="41"/>
    </row>
    <row r="11" spans="1:10" ht="21" customHeight="1">
      <c r="C11" s="40"/>
      <c r="D11" s="41"/>
    </row>
    <row r="12" spans="1:10" ht="29.25" customHeight="1">
      <c r="C12" s="40"/>
      <c r="D12" s="39"/>
    </row>
    <row r="13" spans="1:10" ht="15" customHeight="1">
      <c r="C13" s="40"/>
      <c r="D13" s="39"/>
    </row>
    <row r="14" spans="1:10" ht="37.5" customHeight="1">
      <c r="C14" s="40"/>
      <c r="D14" s="39"/>
    </row>
    <row r="15" spans="1:10" ht="66.75" customHeight="1">
      <c r="A15" s="25"/>
      <c r="C15" s="40"/>
      <c r="D15" s="39"/>
    </row>
    <row r="21" spans="2:13">
      <c r="B21" s="38"/>
    </row>
    <row r="22" spans="2:13" ht="12" customHeight="1">
      <c r="B22" s="38"/>
    </row>
    <row r="24" spans="2:13" ht="15">
      <c r="G24" s="37"/>
      <c r="J24" s="36"/>
      <c r="M24" s="35"/>
    </row>
    <row r="33" spans="2:4">
      <c r="C33" s="34" t="s">
        <v>10</v>
      </c>
    </row>
    <row r="35" spans="2:4">
      <c r="D35" s="33"/>
    </row>
    <row r="37" spans="2:4" ht="15.75">
      <c r="B37" s="31"/>
      <c r="C37" s="1"/>
      <c r="D37" s="32"/>
    </row>
    <row r="38" spans="2:4" ht="15.75">
      <c r="B38" s="31"/>
      <c r="C38" s="300"/>
      <c r="D38" s="300"/>
    </row>
    <row r="39" spans="2:4" ht="15.75">
      <c r="B39" s="31"/>
      <c r="C39" s="30"/>
      <c r="D39" s="29"/>
    </row>
    <row r="42" spans="2:4" ht="6" customHeight="1"/>
    <row r="49" spans="3:3">
      <c r="C49" s="28"/>
    </row>
  </sheetData>
  <mergeCells count="10">
    <mergeCell ref="E8:F8"/>
    <mergeCell ref="E9:F9"/>
    <mergeCell ref="C38:D38"/>
    <mergeCell ref="A1:F1"/>
    <mergeCell ref="A2:F2"/>
    <mergeCell ref="E3:F3"/>
    <mergeCell ref="A4:A7"/>
    <mergeCell ref="C4:C6"/>
    <mergeCell ref="D4:D6"/>
    <mergeCell ref="E4:F7"/>
  </mergeCells>
  <printOptions horizontalCentered="1" verticalCentered="1"/>
  <pageMargins left="0.78740157480314998" right="0.78740157480314998" top="0.78740157480314998" bottom="0.78740157480314998" header="0.74803149606299202" footer="0.98425196850393704"/>
  <pageSetup paperSize="9" orientation="portrait" verticalDpi="300" r:id="rId1"/>
  <headerFooter alignWithMargins="0">
    <oddFooter>&amp;C8</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G23"/>
  <sheetViews>
    <sheetView rightToLeft="1" workbookViewId="0">
      <selection activeCell="I14" sqref="I14"/>
    </sheetView>
  </sheetViews>
  <sheetFormatPr defaultRowHeight="12.75"/>
  <cols>
    <col min="1" max="1" width="28.28515625" customWidth="1"/>
    <col min="3" max="3" width="11.5703125" customWidth="1"/>
    <col min="4" max="4" width="12.7109375" customWidth="1"/>
    <col min="7" max="7" width="17.28515625" customWidth="1"/>
  </cols>
  <sheetData>
    <row r="5" spans="1:7" ht="15.75">
      <c r="A5" s="301" t="s">
        <v>406</v>
      </c>
      <c r="B5" s="301"/>
      <c r="C5" s="301"/>
      <c r="D5" s="301"/>
      <c r="E5" s="301"/>
      <c r="F5" s="301"/>
      <c r="G5" s="301"/>
    </row>
    <row r="6" spans="1:7" ht="15.75">
      <c r="A6" s="301" t="s">
        <v>407</v>
      </c>
      <c r="B6" s="301"/>
      <c r="C6" s="301"/>
      <c r="D6" s="301"/>
      <c r="E6" s="301"/>
      <c r="F6" s="301"/>
      <c r="G6" s="301"/>
    </row>
    <row r="7" spans="1:7" ht="15.75">
      <c r="A7" s="3"/>
      <c r="B7" s="3"/>
      <c r="C7" s="3"/>
      <c r="D7" s="3"/>
      <c r="E7" s="3"/>
      <c r="F7" s="3"/>
      <c r="G7" s="3"/>
    </row>
    <row r="8" spans="1:7" ht="15.75">
      <c r="A8" s="569" t="s">
        <v>408</v>
      </c>
      <c r="B8" s="569"/>
      <c r="C8" s="209"/>
      <c r="D8" s="209"/>
      <c r="E8" s="209"/>
      <c r="F8" s="209"/>
      <c r="G8" s="242" t="s">
        <v>409</v>
      </c>
    </row>
    <row r="9" spans="1:7" ht="15.75">
      <c r="A9" s="194" t="s">
        <v>410</v>
      </c>
      <c r="B9" s="194"/>
      <c r="C9" s="194"/>
      <c r="D9" s="209"/>
      <c r="E9" s="243"/>
      <c r="F9" s="209"/>
      <c r="G9" s="194" t="s">
        <v>411</v>
      </c>
    </row>
    <row r="10" spans="1:7" ht="15">
      <c r="A10" s="346" t="s">
        <v>371</v>
      </c>
      <c r="B10" s="346"/>
      <c r="C10" s="347"/>
      <c r="D10" s="246" t="s">
        <v>372</v>
      </c>
      <c r="E10" s="332" t="s">
        <v>20</v>
      </c>
      <c r="F10" s="346"/>
      <c r="G10" s="346"/>
    </row>
    <row r="11" spans="1:7" ht="15">
      <c r="A11" s="348"/>
      <c r="B11" s="348"/>
      <c r="C11" s="349"/>
      <c r="D11" s="210" t="s">
        <v>22</v>
      </c>
      <c r="E11" s="333"/>
      <c r="F11" s="348"/>
      <c r="G11" s="348"/>
    </row>
    <row r="12" spans="1:7" ht="15">
      <c r="A12" s="374"/>
      <c r="B12" s="374"/>
      <c r="C12" s="460"/>
      <c r="D12" s="211" t="s">
        <v>16</v>
      </c>
      <c r="E12" s="334"/>
      <c r="F12" s="374"/>
      <c r="G12" s="374"/>
    </row>
    <row r="13" spans="1:7" ht="15">
      <c r="A13" s="365" t="s">
        <v>412</v>
      </c>
      <c r="B13" s="589"/>
      <c r="C13" s="589"/>
      <c r="D13" s="212">
        <v>411644</v>
      </c>
      <c r="E13" s="590" t="s">
        <v>413</v>
      </c>
      <c r="F13" s="590"/>
      <c r="G13" s="364"/>
    </row>
    <row r="14" spans="1:7" ht="15">
      <c r="A14" s="365" t="s">
        <v>414</v>
      </c>
      <c r="B14" s="589"/>
      <c r="C14" s="589"/>
      <c r="D14" s="212">
        <v>1204361</v>
      </c>
      <c r="E14" s="590" t="s">
        <v>221</v>
      </c>
      <c r="F14" s="590"/>
      <c r="G14" s="364"/>
    </row>
    <row r="15" spans="1:7" ht="15">
      <c r="A15" s="365" t="s">
        <v>265</v>
      </c>
      <c r="B15" s="589"/>
      <c r="C15" s="589"/>
      <c r="D15" s="212">
        <v>279580</v>
      </c>
      <c r="E15" s="590" t="s">
        <v>266</v>
      </c>
      <c r="F15" s="590"/>
      <c r="G15" s="364"/>
    </row>
    <row r="16" spans="1:7" ht="15">
      <c r="A16" s="365" t="s">
        <v>415</v>
      </c>
      <c r="B16" s="590"/>
      <c r="C16" s="590"/>
      <c r="D16" s="212">
        <v>95476</v>
      </c>
      <c r="E16" s="590" t="s">
        <v>264</v>
      </c>
      <c r="F16" s="590"/>
      <c r="G16" s="364"/>
    </row>
    <row r="17" spans="1:7" ht="15">
      <c r="A17" s="365" t="s">
        <v>416</v>
      </c>
      <c r="B17" s="590"/>
      <c r="C17" s="590"/>
      <c r="D17" s="212">
        <v>272000</v>
      </c>
      <c r="E17" s="590" t="s">
        <v>417</v>
      </c>
      <c r="F17" s="590"/>
      <c r="G17" s="364"/>
    </row>
    <row r="18" spans="1:7" ht="15">
      <c r="A18" s="365" t="s">
        <v>418</v>
      </c>
      <c r="B18" s="590"/>
      <c r="C18" s="590"/>
      <c r="D18" s="212">
        <v>487720</v>
      </c>
      <c r="E18" s="378" t="s">
        <v>419</v>
      </c>
      <c r="F18" s="375"/>
      <c r="G18" s="375"/>
    </row>
    <row r="19" spans="1:7" ht="15">
      <c r="A19" s="365" t="s">
        <v>420</v>
      </c>
      <c r="B19" s="590"/>
      <c r="C19" s="590"/>
      <c r="D19" s="212">
        <v>144070</v>
      </c>
      <c r="E19" s="590" t="s">
        <v>421</v>
      </c>
      <c r="F19" s="590"/>
      <c r="G19" s="364"/>
    </row>
    <row r="20" spans="1:7" ht="15">
      <c r="A20" s="365" t="s">
        <v>257</v>
      </c>
      <c r="B20" s="590"/>
      <c r="C20" s="590"/>
      <c r="D20" s="212">
        <v>1403962</v>
      </c>
      <c r="E20" s="590" t="s">
        <v>259</v>
      </c>
      <c r="F20" s="590"/>
      <c r="G20" s="364"/>
    </row>
    <row r="21" spans="1:7" ht="15">
      <c r="A21" s="591" t="s">
        <v>422</v>
      </c>
      <c r="B21" s="592"/>
      <c r="C21" s="592"/>
      <c r="D21" s="214">
        <v>194170</v>
      </c>
      <c r="E21" s="592" t="s">
        <v>423</v>
      </c>
      <c r="F21" s="592"/>
      <c r="G21" s="593"/>
    </row>
    <row r="22" spans="1:7" ht="15">
      <c r="A22" s="365" t="s">
        <v>424</v>
      </c>
      <c r="B22" s="590"/>
      <c r="C22" s="590"/>
      <c r="D22" s="215">
        <f>SUM(D13:D21)</f>
        <v>4492983</v>
      </c>
      <c r="E22" s="590" t="s">
        <v>425</v>
      </c>
      <c r="F22" s="590"/>
      <c r="G22" s="364"/>
    </row>
    <row r="23" spans="1:7">
      <c r="A23" s="439"/>
      <c r="B23" s="439"/>
      <c r="C23" s="439"/>
      <c r="D23" s="439"/>
      <c r="E23" s="439"/>
      <c r="F23" s="439"/>
      <c r="G23" s="439"/>
    </row>
  </sheetData>
  <mergeCells count="26">
    <mergeCell ref="A23:G23"/>
    <mergeCell ref="A20:C20"/>
    <mergeCell ref="E20:G20"/>
    <mergeCell ref="A21:C21"/>
    <mergeCell ref="E21:G21"/>
    <mergeCell ref="A22:C22"/>
    <mergeCell ref="E22:G22"/>
    <mergeCell ref="A17:C17"/>
    <mergeCell ref="E17:G17"/>
    <mergeCell ref="A18:C18"/>
    <mergeCell ref="E18:G18"/>
    <mergeCell ref="A19:C19"/>
    <mergeCell ref="E19:G19"/>
    <mergeCell ref="A14:C14"/>
    <mergeCell ref="E14:G14"/>
    <mergeCell ref="A15:C15"/>
    <mergeCell ref="E15:G15"/>
    <mergeCell ref="A16:C16"/>
    <mergeCell ref="E16:G16"/>
    <mergeCell ref="A13:C13"/>
    <mergeCell ref="E13:G13"/>
    <mergeCell ref="A5:G5"/>
    <mergeCell ref="A6:G6"/>
    <mergeCell ref="A8:B8"/>
    <mergeCell ref="A10:C12"/>
    <mergeCell ref="E10:G12"/>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G15"/>
  <sheetViews>
    <sheetView rightToLeft="1" workbookViewId="0">
      <selection activeCell="L11" sqref="L11"/>
    </sheetView>
  </sheetViews>
  <sheetFormatPr defaultRowHeight="12.75"/>
  <cols>
    <col min="3" max="3" width="12.28515625" customWidth="1"/>
    <col min="5" max="5" width="11" customWidth="1"/>
    <col min="7" max="7" width="37.42578125" customWidth="1"/>
  </cols>
  <sheetData>
    <row r="5" spans="1:7" ht="15.75">
      <c r="A5" s="595" t="s">
        <v>426</v>
      </c>
      <c r="B5" s="595"/>
      <c r="C5" s="595"/>
      <c r="D5" s="595"/>
      <c r="E5" s="595"/>
      <c r="F5" s="595"/>
      <c r="G5" s="595"/>
    </row>
    <row r="6" spans="1:7">
      <c r="A6" s="596" t="s">
        <v>427</v>
      </c>
      <c r="B6" s="596"/>
      <c r="C6" s="596"/>
      <c r="D6" s="596"/>
      <c r="E6" s="596"/>
      <c r="F6" s="596"/>
      <c r="G6" s="596"/>
    </row>
    <row r="7" spans="1:7" ht="17.25" customHeight="1">
      <c r="A7" s="596"/>
      <c r="B7" s="596"/>
      <c r="C7" s="596"/>
      <c r="D7" s="596"/>
      <c r="E7" s="596"/>
      <c r="F7" s="596"/>
      <c r="G7" s="596"/>
    </row>
    <row r="8" spans="1:7" ht="15.75">
      <c r="A8" s="77" t="s">
        <v>428</v>
      </c>
      <c r="B8" s="209"/>
      <c r="C8" s="209"/>
      <c r="D8" s="209"/>
      <c r="E8" s="209"/>
      <c r="F8" s="209"/>
      <c r="G8" s="149" t="s">
        <v>429</v>
      </c>
    </row>
    <row r="9" spans="1:7" ht="15">
      <c r="A9" s="347" t="s">
        <v>95</v>
      </c>
      <c r="B9" s="246" t="s">
        <v>430</v>
      </c>
      <c r="C9" s="597" t="s">
        <v>431</v>
      </c>
      <c r="D9" s="598"/>
      <c r="E9" s="599" t="s">
        <v>60</v>
      </c>
      <c r="F9" s="600"/>
      <c r="G9" s="332" t="s">
        <v>279</v>
      </c>
    </row>
    <row r="10" spans="1:7" ht="15">
      <c r="A10" s="349"/>
      <c r="B10" s="210" t="s">
        <v>432</v>
      </c>
      <c r="C10" s="256" t="s">
        <v>433</v>
      </c>
      <c r="D10" s="256" t="s">
        <v>69</v>
      </c>
      <c r="E10" s="256" t="s">
        <v>434</v>
      </c>
      <c r="F10" s="210" t="s">
        <v>435</v>
      </c>
      <c r="G10" s="333"/>
    </row>
    <row r="11" spans="1:7" ht="45">
      <c r="A11" s="460"/>
      <c r="B11" s="257" t="s">
        <v>436</v>
      </c>
      <c r="C11" s="257" t="s">
        <v>65</v>
      </c>
      <c r="D11" s="258" t="s">
        <v>70</v>
      </c>
      <c r="E11" s="258" t="s">
        <v>68</v>
      </c>
      <c r="F11" s="211" t="s">
        <v>437</v>
      </c>
      <c r="G11" s="334"/>
    </row>
    <row r="12" spans="1:7" ht="15">
      <c r="A12" s="259" t="s">
        <v>170</v>
      </c>
      <c r="B12" s="101">
        <v>2</v>
      </c>
      <c r="C12" s="101">
        <v>0</v>
      </c>
      <c r="D12" s="101">
        <v>0</v>
      </c>
      <c r="E12" s="101">
        <v>1</v>
      </c>
      <c r="F12" s="101">
        <v>1</v>
      </c>
      <c r="G12" s="260" t="s">
        <v>438</v>
      </c>
    </row>
    <row r="13" spans="1:7" ht="15">
      <c r="A13" s="259" t="s">
        <v>43</v>
      </c>
      <c r="B13" s="101">
        <v>2</v>
      </c>
      <c r="C13" s="101">
        <v>0</v>
      </c>
      <c r="D13" s="101">
        <v>0</v>
      </c>
      <c r="E13" s="101">
        <v>1</v>
      </c>
      <c r="F13" s="101">
        <v>1</v>
      </c>
      <c r="G13" s="261" t="s">
        <v>15</v>
      </c>
    </row>
    <row r="14" spans="1:7">
      <c r="A14" s="439"/>
      <c r="B14" s="439"/>
      <c r="C14" s="439"/>
      <c r="D14" s="439"/>
      <c r="E14" s="439"/>
      <c r="F14" s="439"/>
      <c r="G14" s="439"/>
    </row>
    <row r="15" spans="1:7" ht="15">
      <c r="A15" s="594"/>
      <c r="B15" s="594"/>
      <c r="C15" s="594"/>
      <c r="D15" s="594"/>
      <c r="E15" s="594"/>
      <c r="F15" s="594"/>
      <c r="G15" s="25"/>
    </row>
  </sheetData>
  <mergeCells count="8">
    <mergeCell ref="A14:G14"/>
    <mergeCell ref="A15:F15"/>
    <mergeCell ref="A5:G5"/>
    <mergeCell ref="A6:G7"/>
    <mergeCell ref="A9:A11"/>
    <mergeCell ref="C9:D9"/>
    <mergeCell ref="E9:F9"/>
    <mergeCell ref="G9:G11"/>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R21"/>
  <sheetViews>
    <sheetView rightToLeft="1" workbookViewId="0">
      <selection activeCell="E23" sqref="E23"/>
    </sheetView>
  </sheetViews>
  <sheetFormatPr defaultRowHeight="12.75"/>
  <cols>
    <col min="18" max="18" width="14.28515625" customWidth="1"/>
  </cols>
  <sheetData>
    <row r="5" spans="1:18" ht="15.75">
      <c r="A5" s="601" t="s">
        <v>439</v>
      </c>
      <c r="B5" s="601"/>
      <c r="C5" s="601"/>
      <c r="D5" s="601"/>
      <c r="E5" s="601"/>
      <c r="F5" s="601"/>
      <c r="G5" s="601"/>
      <c r="H5" s="601"/>
      <c r="I5" s="601"/>
      <c r="J5" s="601"/>
      <c r="K5" s="601"/>
      <c r="L5" s="601"/>
      <c r="M5" s="601"/>
      <c r="N5" s="601"/>
      <c r="O5" s="601"/>
      <c r="P5" s="601"/>
      <c r="Q5" s="601"/>
      <c r="R5" s="601"/>
    </row>
    <row r="6" spans="1:18" ht="15.75">
      <c r="A6" s="301" t="s">
        <v>440</v>
      </c>
      <c r="B6" s="301"/>
      <c r="C6" s="301"/>
      <c r="D6" s="301"/>
      <c r="E6" s="301"/>
      <c r="F6" s="301"/>
      <c r="G6" s="301"/>
      <c r="H6" s="301"/>
      <c r="I6" s="301"/>
      <c r="J6" s="301"/>
      <c r="K6" s="301"/>
      <c r="L6" s="301"/>
      <c r="M6" s="301"/>
      <c r="N6" s="301"/>
      <c r="O6" s="301"/>
      <c r="P6" s="301"/>
      <c r="Q6" s="301"/>
      <c r="R6" s="301"/>
    </row>
    <row r="7" spans="1:18" ht="15.75">
      <c r="A7" s="318" t="s">
        <v>441</v>
      </c>
      <c r="B7" s="318"/>
      <c r="C7" s="31"/>
      <c r="D7" s="31"/>
      <c r="E7" s="31"/>
      <c r="F7" s="31"/>
      <c r="G7" s="31"/>
      <c r="H7" s="31"/>
      <c r="I7" s="31"/>
      <c r="J7" s="31"/>
      <c r="K7" s="31"/>
      <c r="L7" s="178"/>
      <c r="M7" s="178"/>
      <c r="N7" s="178"/>
      <c r="O7" s="178"/>
      <c r="P7" s="31"/>
      <c r="Q7" s="601" t="s">
        <v>442</v>
      </c>
      <c r="R7" s="601"/>
    </row>
    <row r="8" spans="1:18" ht="15.75">
      <c r="A8" s="602" t="s">
        <v>410</v>
      </c>
      <c r="B8" s="602"/>
      <c r="C8" s="602"/>
      <c r="D8" s="164"/>
      <c r="E8" s="262"/>
      <c r="F8" s="262"/>
      <c r="G8" s="262"/>
      <c r="H8" s="262"/>
      <c r="I8" s="262"/>
      <c r="J8" s="262"/>
      <c r="K8" s="262"/>
      <c r="L8" s="262"/>
      <c r="M8" s="262"/>
      <c r="N8" s="31"/>
      <c r="O8" s="263"/>
      <c r="P8" s="263"/>
      <c r="Q8" s="263"/>
      <c r="R8" s="263" t="s">
        <v>11</v>
      </c>
    </row>
    <row r="9" spans="1:18">
      <c r="A9" s="400" t="s">
        <v>95</v>
      </c>
      <c r="B9" s="402" t="s">
        <v>443</v>
      </c>
      <c r="C9" s="604"/>
      <c r="D9" s="604"/>
      <c r="E9" s="604"/>
      <c r="F9" s="608" t="s">
        <v>444</v>
      </c>
      <c r="G9" s="608"/>
      <c r="H9" s="608"/>
      <c r="I9" s="608"/>
      <c r="J9" s="402" t="s">
        <v>445</v>
      </c>
      <c r="K9" s="604"/>
      <c r="L9" s="604"/>
      <c r="M9" s="604"/>
      <c r="N9" s="611" t="s">
        <v>446</v>
      </c>
      <c r="O9" s="611"/>
      <c r="P9" s="611"/>
      <c r="Q9" s="612"/>
      <c r="R9" s="610" t="s">
        <v>279</v>
      </c>
    </row>
    <row r="10" spans="1:18">
      <c r="A10" s="625"/>
      <c r="B10" s="403"/>
      <c r="C10" s="603"/>
      <c r="D10" s="603"/>
      <c r="E10" s="603"/>
      <c r="F10" s="264"/>
      <c r="G10" s="603" t="s">
        <v>447</v>
      </c>
      <c r="H10" s="603"/>
      <c r="I10" s="603"/>
      <c r="J10" s="403"/>
      <c r="K10" s="603"/>
      <c r="L10" s="603"/>
      <c r="M10" s="603"/>
      <c r="N10" s="611"/>
      <c r="O10" s="611"/>
      <c r="P10" s="611"/>
      <c r="Q10" s="612"/>
      <c r="R10" s="610"/>
    </row>
    <row r="11" spans="1:18">
      <c r="A11" s="625"/>
      <c r="B11" s="402" t="s">
        <v>448</v>
      </c>
      <c r="C11" s="604"/>
      <c r="D11" s="400" t="s">
        <v>449</v>
      </c>
      <c r="E11" s="605" t="s">
        <v>450</v>
      </c>
      <c r="F11" s="402" t="s">
        <v>451</v>
      </c>
      <c r="G11" s="400"/>
      <c r="H11" s="605" t="s">
        <v>422</v>
      </c>
      <c r="I11" s="606" t="s">
        <v>452</v>
      </c>
      <c r="J11" s="402" t="s">
        <v>448</v>
      </c>
      <c r="K11" s="604" t="s">
        <v>449</v>
      </c>
      <c r="L11" s="400"/>
      <c r="M11" s="623" t="s">
        <v>450</v>
      </c>
      <c r="N11" s="609" t="s">
        <v>451</v>
      </c>
      <c r="O11" s="609"/>
      <c r="P11" s="605" t="s">
        <v>422</v>
      </c>
      <c r="Q11" s="605" t="s">
        <v>230</v>
      </c>
      <c r="R11" s="610"/>
    </row>
    <row r="12" spans="1:18">
      <c r="A12" s="625"/>
      <c r="B12" s="403"/>
      <c r="C12" s="603"/>
      <c r="D12" s="401"/>
      <c r="E12" s="326"/>
      <c r="F12" s="403" t="s">
        <v>453</v>
      </c>
      <c r="G12" s="401"/>
      <c r="H12" s="326"/>
      <c r="I12" s="607"/>
      <c r="J12" s="403"/>
      <c r="K12" s="603"/>
      <c r="L12" s="401"/>
      <c r="M12" s="624"/>
      <c r="N12" s="328" t="s">
        <v>453</v>
      </c>
      <c r="O12" s="328"/>
      <c r="P12" s="326"/>
      <c r="Q12" s="326"/>
      <c r="R12" s="610"/>
    </row>
    <row r="13" spans="1:18">
      <c r="A13" s="625"/>
      <c r="B13" s="402" t="s">
        <v>454</v>
      </c>
      <c r="C13" s="400"/>
      <c r="D13" s="605" t="s">
        <v>455</v>
      </c>
      <c r="E13" s="326"/>
      <c r="F13" s="609" t="s">
        <v>456</v>
      </c>
      <c r="G13" s="609" t="s">
        <v>457</v>
      </c>
      <c r="H13" s="614" t="s">
        <v>458</v>
      </c>
      <c r="I13" s="621" t="s">
        <v>344</v>
      </c>
      <c r="J13" s="609" t="s">
        <v>454</v>
      </c>
      <c r="K13" s="609"/>
      <c r="L13" s="605" t="s">
        <v>455</v>
      </c>
      <c r="M13" s="624"/>
      <c r="N13" s="609" t="s">
        <v>456</v>
      </c>
      <c r="O13" s="609" t="s">
        <v>457</v>
      </c>
      <c r="P13" s="326"/>
      <c r="Q13" s="326"/>
      <c r="R13" s="610"/>
    </row>
    <row r="14" spans="1:18">
      <c r="A14" s="625"/>
      <c r="B14" s="616" t="s">
        <v>459</v>
      </c>
      <c r="C14" s="617"/>
      <c r="D14" s="326"/>
      <c r="E14" s="326"/>
      <c r="F14" s="613"/>
      <c r="G14" s="327"/>
      <c r="H14" s="614"/>
      <c r="I14" s="621"/>
      <c r="J14" s="328" t="s">
        <v>459</v>
      </c>
      <c r="K14" s="328"/>
      <c r="L14" s="326"/>
      <c r="M14" s="624"/>
      <c r="N14" s="327"/>
      <c r="O14" s="327"/>
      <c r="P14" s="614" t="s">
        <v>458</v>
      </c>
      <c r="Q14" s="614" t="s">
        <v>344</v>
      </c>
      <c r="R14" s="610"/>
    </row>
    <row r="15" spans="1:18">
      <c r="A15" s="625"/>
      <c r="B15" s="265" t="s">
        <v>314</v>
      </c>
      <c r="C15" s="265" t="s">
        <v>212</v>
      </c>
      <c r="D15" s="614" t="s">
        <v>460</v>
      </c>
      <c r="E15" s="614" t="s">
        <v>461</v>
      </c>
      <c r="F15" s="618" t="s">
        <v>462</v>
      </c>
      <c r="G15" s="618" t="s">
        <v>463</v>
      </c>
      <c r="H15" s="614"/>
      <c r="I15" s="621"/>
      <c r="J15" s="265" t="s">
        <v>314</v>
      </c>
      <c r="K15" s="265" t="s">
        <v>212</v>
      </c>
      <c r="L15" s="605" t="s">
        <v>460</v>
      </c>
      <c r="M15" s="621" t="s">
        <v>461</v>
      </c>
      <c r="N15" s="327"/>
      <c r="O15" s="327"/>
      <c r="P15" s="614"/>
      <c r="Q15" s="613"/>
      <c r="R15" s="610"/>
    </row>
    <row r="16" spans="1:18">
      <c r="A16" s="625"/>
      <c r="B16" s="614" t="s">
        <v>464</v>
      </c>
      <c r="C16" s="618" t="s">
        <v>213</v>
      </c>
      <c r="D16" s="614"/>
      <c r="E16" s="614"/>
      <c r="F16" s="613"/>
      <c r="G16" s="618"/>
      <c r="H16" s="614"/>
      <c r="I16" s="621"/>
      <c r="J16" s="614" t="s">
        <v>464</v>
      </c>
      <c r="K16" s="618" t="s">
        <v>213</v>
      </c>
      <c r="L16" s="326"/>
      <c r="M16" s="621"/>
      <c r="N16" s="614" t="s">
        <v>465</v>
      </c>
      <c r="O16" s="618" t="s">
        <v>463</v>
      </c>
      <c r="P16" s="614"/>
      <c r="Q16" s="613"/>
      <c r="R16" s="610"/>
    </row>
    <row r="17" spans="1:18">
      <c r="A17" s="625"/>
      <c r="B17" s="614"/>
      <c r="C17" s="618"/>
      <c r="D17" s="614"/>
      <c r="E17" s="614"/>
      <c r="F17" s="613"/>
      <c r="G17" s="618"/>
      <c r="H17" s="614"/>
      <c r="I17" s="621"/>
      <c r="J17" s="614"/>
      <c r="K17" s="618"/>
      <c r="L17" s="326"/>
      <c r="M17" s="621"/>
      <c r="N17" s="614"/>
      <c r="O17" s="618"/>
      <c r="P17" s="614"/>
      <c r="Q17" s="613"/>
      <c r="R17" s="610"/>
    </row>
    <row r="18" spans="1:18">
      <c r="A18" s="401"/>
      <c r="B18" s="615"/>
      <c r="C18" s="619"/>
      <c r="D18" s="615"/>
      <c r="E18" s="615"/>
      <c r="F18" s="620"/>
      <c r="G18" s="619"/>
      <c r="H18" s="615"/>
      <c r="I18" s="622"/>
      <c r="J18" s="615"/>
      <c r="K18" s="619"/>
      <c r="L18" s="329"/>
      <c r="M18" s="622"/>
      <c r="N18" s="615"/>
      <c r="O18" s="619"/>
      <c r="P18" s="615"/>
      <c r="Q18" s="620"/>
      <c r="R18" s="610"/>
    </row>
    <row r="19" spans="1:18">
      <c r="A19" s="266" t="s">
        <v>170</v>
      </c>
      <c r="B19" s="269">
        <v>189</v>
      </c>
      <c r="C19" s="269">
        <v>350000</v>
      </c>
      <c r="D19" s="269">
        <v>0</v>
      </c>
      <c r="E19" s="269">
        <v>0</v>
      </c>
      <c r="F19" s="269">
        <v>1265</v>
      </c>
      <c r="G19" s="269">
        <v>66000</v>
      </c>
      <c r="H19" s="269">
        <v>49348</v>
      </c>
      <c r="I19" s="269">
        <v>0</v>
      </c>
      <c r="J19" s="269">
        <v>21</v>
      </c>
      <c r="K19" s="269">
        <v>0</v>
      </c>
      <c r="L19" s="269">
        <v>59700</v>
      </c>
      <c r="M19" s="269">
        <v>0</v>
      </c>
      <c r="N19" s="269">
        <v>59250</v>
      </c>
      <c r="O19" s="269">
        <v>7250</v>
      </c>
      <c r="P19" s="269">
        <v>4250</v>
      </c>
      <c r="Q19" s="269">
        <v>155950</v>
      </c>
      <c r="R19" s="267" t="s">
        <v>171</v>
      </c>
    </row>
    <row r="20" spans="1:18">
      <c r="A20" s="268" t="s">
        <v>43</v>
      </c>
      <c r="B20" s="269">
        <f>SUM(B19:B19)</f>
        <v>189</v>
      </c>
      <c r="C20" s="269">
        <f>SUM(C19:C19)</f>
        <v>350000</v>
      </c>
      <c r="D20" s="269">
        <v>0</v>
      </c>
      <c r="E20" s="269">
        <v>0</v>
      </c>
      <c r="F20" s="269">
        <f>SUM(F19:F19)</f>
        <v>1265</v>
      </c>
      <c r="G20" s="269">
        <f>SUM(G19:G19)</f>
        <v>66000</v>
      </c>
      <c r="H20" s="269">
        <f>SUM(H19:H19)</f>
        <v>49348</v>
      </c>
      <c r="I20" s="269">
        <v>0</v>
      </c>
      <c r="J20" s="269">
        <f>SUM(J19:J19)</f>
        <v>21</v>
      </c>
      <c r="K20" s="269">
        <v>0</v>
      </c>
      <c r="L20" s="269">
        <f>SUM(L19:L19)</f>
        <v>59700</v>
      </c>
      <c r="M20" s="269">
        <v>0</v>
      </c>
      <c r="N20" s="269">
        <f>SUM(N19:N19)</f>
        <v>59250</v>
      </c>
      <c r="O20" s="269">
        <f>SUM(O19:O19)</f>
        <v>7250</v>
      </c>
      <c r="P20" s="269">
        <f>SUM(P19:P19)</f>
        <v>4250</v>
      </c>
      <c r="Q20" s="269">
        <f>SUM(Q19:Q19)</f>
        <v>155950</v>
      </c>
      <c r="R20" s="147" t="s">
        <v>15</v>
      </c>
    </row>
    <row r="21" spans="1:18">
      <c r="A21" s="439"/>
      <c r="B21" s="439"/>
      <c r="C21" s="439"/>
      <c r="D21" s="439"/>
      <c r="E21" s="439"/>
      <c r="F21" s="439"/>
      <c r="G21" s="439"/>
    </row>
  </sheetData>
  <mergeCells count="53">
    <mergeCell ref="A21:G21"/>
    <mergeCell ref="J14:K14"/>
    <mergeCell ref="A9:A18"/>
    <mergeCell ref="C16:C18"/>
    <mergeCell ref="P14:P18"/>
    <mergeCell ref="Q14:Q18"/>
    <mergeCell ref="D15:D18"/>
    <mergeCell ref="E15:E18"/>
    <mergeCell ref="F15:F18"/>
    <mergeCell ref="G15:G18"/>
    <mergeCell ref="L15:L18"/>
    <mergeCell ref="M15:M18"/>
    <mergeCell ref="J16:J18"/>
    <mergeCell ref="I13:I18"/>
    <mergeCell ref="M11:M14"/>
    <mergeCell ref="N11:O11"/>
    <mergeCell ref="P11:P13"/>
    <mergeCell ref="Q11:Q13"/>
    <mergeCell ref="F12:G12"/>
    <mergeCell ref="J13:K13"/>
    <mergeCell ref="L13:L14"/>
    <mergeCell ref="N13:N15"/>
    <mergeCell ref="O13:O15"/>
    <mergeCell ref="R9:R18"/>
    <mergeCell ref="J11:J12"/>
    <mergeCell ref="K11:L12"/>
    <mergeCell ref="J9:M10"/>
    <mergeCell ref="N9:Q10"/>
    <mergeCell ref="N12:O12"/>
    <mergeCell ref="K16:K18"/>
    <mergeCell ref="N16:N18"/>
    <mergeCell ref="O16:O18"/>
    <mergeCell ref="G10:I10"/>
    <mergeCell ref="B11:C12"/>
    <mergeCell ref="D11:D12"/>
    <mergeCell ref="E11:E14"/>
    <mergeCell ref="F11:G11"/>
    <mergeCell ref="H11:H12"/>
    <mergeCell ref="I11:I12"/>
    <mergeCell ref="B9:E10"/>
    <mergeCell ref="F9:I9"/>
    <mergeCell ref="B13:C13"/>
    <mergeCell ref="D13:D14"/>
    <mergeCell ref="F13:F14"/>
    <mergeCell ref="G13:G14"/>
    <mergeCell ref="H13:H18"/>
    <mergeCell ref="B14:C14"/>
    <mergeCell ref="B16:B18"/>
    <mergeCell ref="A5:R5"/>
    <mergeCell ref="A6:R6"/>
    <mergeCell ref="A7:B7"/>
    <mergeCell ref="Q7:R7"/>
    <mergeCell ref="A8:C8"/>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L16"/>
  <sheetViews>
    <sheetView rightToLeft="1" workbookViewId="0">
      <selection activeCell="D22" sqref="D22"/>
    </sheetView>
  </sheetViews>
  <sheetFormatPr defaultRowHeight="12.75"/>
  <cols>
    <col min="12" max="12" width="10.28515625" customWidth="1"/>
  </cols>
  <sheetData>
    <row r="5" spans="1:12" ht="15.75">
      <c r="A5" s="626" t="s">
        <v>466</v>
      </c>
      <c r="B5" s="626"/>
      <c r="C5" s="626"/>
      <c r="D5" s="626"/>
      <c r="E5" s="626"/>
      <c r="F5" s="626"/>
      <c r="G5" s="626"/>
      <c r="H5" s="626"/>
      <c r="I5" s="626"/>
      <c r="J5" s="626"/>
      <c r="K5" s="626"/>
      <c r="L5" s="626"/>
    </row>
    <row r="6" spans="1:12" ht="15.75">
      <c r="A6" s="627" t="s">
        <v>467</v>
      </c>
      <c r="B6" s="627"/>
      <c r="C6" s="627"/>
      <c r="D6" s="627"/>
      <c r="E6" s="627"/>
      <c r="F6" s="627"/>
      <c r="G6" s="627"/>
      <c r="H6" s="627"/>
      <c r="I6" s="627"/>
      <c r="J6" s="627"/>
      <c r="K6" s="627"/>
      <c r="L6" s="627"/>
    </row>
    <row r="7" spans="1:12" ht="15.75">
      <c r="A7" s="628" t="s">
        <v>468</v>
      </c>
      <c r="B7" s="628"/>
      <c r="C7" s="270"/>
      <c r="D7" s="270"/>
      <c r="E7" s="270"/>
      <c r="F7" s="270"/>
      <c r="G7" s="271"/>
      <c r="H7" s="271"/>
      <c r="I7" s="271"/>
      <c r="J7" s="271"/>
      <c r="K7" s="271"/>
      <c r="L7" s="272" t="s">
        <v>469</v>
      </c>
    </row>
    <row r="8" spans="1:12" ht="15">
      <c r="A8" s="629" t="s">
        <v>470</v>
      </c>
      <c r="B8" s="629"/>
      <c r="C8" s="629"/>
      <c r="D8" s="273"/>
      <c r="E8" s="273"/>
      <c r="F8" s="273"/>
      <c r="G8" s="274"/>
      <c r="H8" s="274"/>
      <c r="I8" s="274"/>
      <c r="J8" s="274"/>
      <c r="K8" s="274"/>
      <c r="L8" s="275" t="s">
        <v>291</v>
      </c>
    </row>
    <row r="9" spans="1:12" ht="15">
      <c r="A9" s="630" t="s">
        <v>95</v>
      </c>
      <c r="B9" s="633" t="s">
        <v>471</v>
      </c>
      <c r="C9" s="634"/>
      <c r="D9" s="634"/>
      <c r="E9" s="635" t="s">
        <v>472</v>
      </c>
      <c r="F9" s="636"/>
      <c r="G9" s="636"/>
      <c r="H9" s="636"/>
      <c r="I9" s="636"/>
      <c r="J9" s="636"/>
      <c r="K9" s="637"/>
      <c r="L9" s="638" t="s">
        <v>279</v>
      </c>
    </row>
    <row r="10" spans="1:12" ht="15">
      <c r="A10" s="631"/>
      <c r="B10" s="641" t="s">
        <v>473</v>
      </c>
      <c r="C10" s="642"/>
      <c r="D10" s="643" t="s">
        <v>474</v>
      </c>
      <c r="E10" s="644"/>
      <c r="F10" s="641" t="s">
        <v>475</v>
      </c>
      <c r="G10" s="642"/>
      <c r="H10" s="645" t="s">
        <v>476</v>
      </c>
      <c r="I10" s="646"/>
      <c r="J10" s="645" t="s">
        <v>477</v>
      </c>
      <c r="K10" s="646"/>
      <c r="L10" s="639"/>
    </row>
    <row r="11" spans="1:12">
      <c r="A11" s="631"/>
      <c r="B11" s="647" t="s">
        <v>478</v>
      </c>
      <c r="C11" s="648"/>
      <c r="D11" s="649" t="s">
        <v>479</v>
      </c>
      <c r="E11" s="650"/>
      <c r="F11" s="651" t="s">
        <v>480</v>
      </c>
      <c r="G11" s="652"/>
      <c r="H11" s="653" t="s">
        <v>68</v>
      </c>
      <c r="I11" s="654"/>
      <c r="J11" s="655" t="s">
        <v>481</v>
      </c>
      <c r="K11" s="656"/>
      <c r="L11" s="639"/>
    </row>
    <row r="12" spans="1:12">
      <c r="A12" s="631"/>
      <c r="B12" s="657" t="s">
        <v>430</v>
      </c>
      <c r="C12" s="657" t="s">
        <v>482</v>
      </c>
      <c r="D12" s="657" t="s">
        <v>430</v>
      </c>
      <c r="E12" s="657" t="s">
        <v>482</v>
      </c>
      <c r="F12" s="657" t="s">
        <v>430</v>
      </c>
      <c r="G12" s="657" t="s">
        <v>482</v>
      </c>
      <c r="H12" s="657" t="s">
        <v>430</v>
      </c>
      <c r="I12" s="657" t="s">
        <v>482</v>
      </c>
      <c r="J12" s="657" t="s">
        <v>430</v>
      </c>
      <c r="K12" s="657" t="s">
        <v>482</v>
      </c>
      <c r="L12" s="639"/>
    </row>
    <row r="13" spans="1:12">
      <c r="A13" s="632"/>
      <c r="B13" s="658"/>
      <c r="C13" s="658"/>
      <c r="D13" s="658"/>
      <c r="E13" s="658"/>
      <c r="F13" s="658"/>
      <c r="G13" s="658"/>
      <c r="H13" s="658"/>
      <c r="I13" s="658"/>
      <c r="J13" s="658"/>
      <c r="K13" s="658"/>
      <c r="L13" s="640"/>
    </row>
    <row r="14" spans="1:12">
      <c r="A14" s="276" t="s">
        <v>176</v>
      </c>
      <c r="B14" s="277">
        <v>3360</v>
      </c>
      <c r="C14" s="277">
        <v>9744000</v>
      </c>
      <c r="D14" s="277">
        <v>0</v>
      </c>
      <c r="E14" s="277">
        <v>0</v>
      </c>
      <c r="F14" s="277">
        <v>0</v>
      </c>
      <c r="G14" s="277">
        <v>0</v>
      </c>
      <c r="H14" s="277">
        <v>0</v>
      </c>
      <c r="I14" s="277">
        <v>0</v>
      </c>
      <c r="J14" s="277">
        <v>0</v>
      </c>
      <c r="K14" s="277">
        <v>0</v>
      </c>
      <c r="L14" s="278" t="s">
        <v>177</v>
      </c>
    </row>
    <row r="15" spans="1:12">
      <c r="A15" s="276" t="s">
        <v>43</v>
      </c>
      <c r="B15" s="277">
        <v>3360</v>
      </c>
      <c r="C15" s="277">
        <v>9744000</v>
      </c>
      <c r="D15" s="277">
        <v>0</v>
      </c>
      <c r="E15" s="277">
        <v>0</v>
      </c>
      <c r="F15" s="277">
        <v>0</v>
      </c>
      <c r="G15" s="277">
        <v>0</v>
      </c>
      <c r="H15" s="277">
        <v>0</v>
      </c>
      <c r="I15" s="277">
        <v>0</v>
      </c>
      <c r="J15" s="277">
        <v>0</v>
      </c>
      <c r="K15" s="277">
        <v>0</v>
      </c>
      <c r="L15" s="278" t="s">
        <v>15</v>
      </c>
    </row>
    <row r="16" spans="1:12">
      <c r="A16" s="659"/>
      <c r="B16" s="659"/>
      <c r="C16" s="659"/>
      <c r="D16" s="659"/>
      <c r="E16" s="659"/>
      <c r="F16" s="659"/>
      <c r="G16" s="659"/>
      <c r="H16" s="279"/>
      <c r="I16" s="279"/>
      <c r="J16" s="279"/>
      <c r="K16" s="279"/>
      <c r="L16" s="279"/>
    </row>
  </sheetData>
  <mergeCells count="29">
    <mergeCell ref="A16:G16"/>
    <mergeCell ref="B12:B13"/>
    <mergeCell ref="C12:C13"/>
    <mergeCell ref="D12:D13"/>
    <mergeCell ref="E12:E13"/>
    <mergeCell ref="F12:F13"/>
    <mergeCell ref="G12:G13"/>
    <mergeCell ref="H11:I11"/>
    <mergeCell ref="J11:K11"/>
    <mergeCell ref="H12:H13"/>
    <mergeCell ref="I12:I13"/>
    <mergeCell ref="J12:J13"/>
    <mergeCell ref="K12:K13"/>
    <mergeCell ref="A5:L5"/>
    <mergeCell ref="A6:L6"/>
    <mergeCell ref="A7:B7"/>
    <mergeCell ref="A8:C8"/>
    <mergeCell ref="A9:A13"/>
    <mergeCell ref="B9:D9"/>
    <mergeCell ref="E9:K9"/>
    <mergeCell ref="L9:L13"/>
    <mergeCell ref="B10:C10"/>
    <mergeCell ref="D10:E10"/>
    <mergeCell ref="F10:G10"/>
    <mergeCell ref="H10:I10"/>
    <mergeCell ref="J10:K10"/>
    <mergeCell ref="B11:C11"/>
    <mergeCell ref="D11:E11"/>
    <mergeCell ref="F11:G11"/>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H15"/>
  <sheetViews>
    <sheetView rightToLeft="1" workbookViewId="0">
      <selection activeCell="K16" sqref="K16"/>
    </sheetView>
  </sheetViews>
  <sheetFormatPr defaultRowHeight="12.75"/>
  <cols>
    <col min="8" max="8" width="19" customWidth="1"/>
  </cols>
  <sheetData>
    <row r="4" spans="1:8">
      <c r="A4" s="285"/>
      <c r="B4" s="285"/>
      <c r="C4" s="285"/>
      <c r="D4" s="285"/>
      <c r="E4" s="285"/>
      <c r="F4" s="285"/>
      <c r="G4" s="285"/>
      <c r="H4" s="285"/>
    </row>
    <row r="5" spans="1:8" ht="15.75">
      <c r="A5" s="662" t="s">
        <v>495</v>
      </c>
      <c r="B5" s="662"/>
      <c r="C5" s="662"/>
      <c r="D5" s="662"/>
      <c r="E5" s="662"/>
      <c r="F5" s="662"/>
      <c r="G5" s="662"/>
      <c r="H5" s="662"/>
    </row>
    <row r="6" spans="1:8" ht="15.75">
      <c r="A6" s="306" t="s">
        <v>496</v>
      </c>
      <c r="B6" s="306"/>
      <c r="C6" s="306"/>
      <c r="D6" s="306"/>
      <c r="E6" s="306"/>
      <c r="F6" s="306"/>
      <c r="G6" s="306"/>
      <c r="H6" s="306"/>
    </row>
    <row r="7" spans="1:8" ht="15">
      <c r="A7" s="280" t="s">
        <v>483</v>
      </c>
      <c r="B7" s="280"/>
      <c r="C7" s="280"/>
      <c r="D7" s="280"/>
      <c r="E7" s="280"/>
      <c r="F7" s="280"/>
      <c r="G7" s="663" t="s">
        <v>484</v>
      </c>
      <c r="H7" s="663"/>
    </row>
    <row r="8" spans="1:8" ht="15">
      <c r="A8" s="281" t="s">
        <v>485</v>
      </c>
      <c r="B8" s="281"/>
      <c r="C8" s="281"/>
      <c r="D8" s="281"/>
      <c r="E8" s="664" t="s">
        <v>486</v>
      </c>
      <c r="F8" s="664"/>
      <c r="G8" s="664"/>
      <c r="H8" s="664"/>
    </row>
    <row r="9" spans="1:8">
      <c r="A9" s="400" t="s">
        <v>95</v>
      </c>
      <c r="B9" s="282" t="s">
        <v>487</v>
      </c>
      <c r="C9" s="665" t="s">
        <v>488</v>
      </c>
      <c r="D9" s="665"/>
      <c r="E9" s="665"/>
      <c r="F9" s="665"/>
      <c r="G9" s="661"/>
      <c r="H9" s="402" t="s">
        <v>279</v>
      </c>
    </row>
    <row r="10" spans="1:8">
      <c r="A10" s="625"/>
      <c r="B10" s="660" t="s">
        <v>489</v>
      </c>
      <c r="C10" s="661"/>
      <c r="D10" s="660" t="s">
        <v>490</v>
      </c>
      <c r="E10" s="661"/>
      <c r="F10" s="660" t="s">
        <v>491</v>
      </c>
      <c r="G10" s="661"/>
      <c r="H10" s="666"/>
    </row>
    <row r="11" spans="1:8">
      <c r="A11" s="625"/>
      <c r="B11" s="660" t="s">
        <v>492</v>
      </c>
      <c r="C11" s="661"/>
      <c r="D11" s="667" t="s">
        <v>493</v>
      </c>
      <c r="E11" s="668"/>
      <c r="F11" s="667" t="s">
        <v>494</v>
      </c>
      <c r="G11" s="668"/>
      <c r="H11" s="666"/>
    </row>
    <row r="12" spans="1:8">
      <c r="A12" s="625"/>
      <c r="B12" s="609" t="s">
        <v>297</v>
      </c>
      <c r="C12" s="609" t="s">
        <v>298</v>
      </c>
      <c r="D12" s="609" t="s">
        <v>297</v>
      </c>
      <c r="E12" s="609" t="s">
        <v>298</v>
      </c>
      <c r="F12" s="609" t="s">
        <v>297</v>
      </c>
      <c r="G12" s="609" t="s">
        <v>298</v>
      </c>
      <c r="H12" s="666"/>
    </row>
    <row r="13" spans="1:8">
      <c r="A13" s="401"/>
      <c r="B13" s="328"/>
      <c r="C13" s="328"/>
      <c r="D13" s="328"/>
      <c r="E13" s="328"/>
      <c r="F13" s="328"/>
      <c r="G13" s="328"/>
      <c r="H13" s="403"/>
    </row>
    <row r="14" spans="1:8">
      <c r="A14" s="283" t="s">
        <v>170</v>
      </c>
      <c r="B14" s="277">
        <v>8640</v>
      </c>
      <c r="C14" s="277">
        <v>1209600</v>
      </c>
      <c r="D14" s="277">
        <v>0</v>
      </c>
      <c r="E14" s="277">
        <v>0</v>
      </c>
      <c r="F14" s="277">
        <v>0</v>
      </c>
      <c r="G14" s="277">
        <v>0</v>
      </c>
      <c r="H14" s="284" t="s">
        <v>171</v>
      </c>
    </row>
    <row r="15" spans="1:8">
      <c r="A15" s="283" t="s">
        <v>43</v>
      </c>
      <c r="B15" s="277">
        <v>8640</v>
      </c>
      <c r="C15" s="277">
        <v>1209600</v>
      </c>
      <c r="D15" s="277">
        <v>0</v>
      </c>
      <c r="E15" s="277">
        <v>0</v>
      </c>
      <c r="F15" s="277">
        <v>0</v>
      </c>
      <c r="G15" s="277">
        <v>0</v>
      </c>
      <c r="H15" s="284" t="s">
        <v>15</v>
      </c>
    </row>
  </sheetData>
  <mergeCells count="19">
    <mergeCell ref="G12:G13"/>
    <mergeCell ref="A5:H5"/>
    <mergeCell ref="A6:H6"/>
    <mergeCell ref="G7:H7"/>
    <mergeCell ref="E8:H8"/>
    <mergeCell ref="A9:A13"/>
    <mergeCell ref="C9:G9"/>
    <mergeCell ref="H9:H13"/>
    <mergeCell ref="B11:C11"/>
    <mergeCell ref="D11:E11"/>
    <mergeCell ref="F11:G11"/>
    <mergeCell ref="F10:G10"/>
    <mergeCell ref="B12:B13"/>
    <mergeCell ref="C12:C13"/>
    <mergeCell ref="D12:D13"/>
    <mergeCell ref="B10:C10"/>
    <mergeCell ref="D10:E10"/>
    <mergeCell ref="E12:E13"/>
    <mergeCell ref="F12:F1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F16"/>
  <sheetViews>
    <sheetView rightToLeft="1" topLeftCell="A7" workbookViewId="0">
      <selection activeCell="C3" sqref="C3"/>
    </sheetView>
  </sheetViews>
  <sheetFormatPr defaultRowHeight="12.75"/>
  <cols>
    <col min="1" max="1" width="18.7109375" customWidth="1"/>
    <col min="2" max="2" width="18.42578125" customWidth="1"/>
    <col min="3" max="3" width="18.28515625" customWidth="1"/>
  </cols>
  <sheetData>
    <row r="6" spans="1:6" ht="15.75">
      <c r="A6" s="318" t="s">
        <v>29</v>
      </c>
      <c r="B6" s="318"/>
      <c r="C6" s="318"/>
      <c r="D6" s="318"/>
      <c r="E6" s="318"/>
      <c r="F6" s="318"/>
    </row>
    <row r="7" spans="1:6" ht="15.75">
      <c r="A7" s="319" t="s">
        <v>30</v>
      </c>
      <c r="B7" s="319"/>
      <c r="C7" s="319"/>
      <c r="D7" s="319"/>
      <c r="E7" s="319"/>
      <c r="F7" s="319"/>
    </row>
    <row r="8" spans="1:6" ht="15.75">
      <c r="A8" s="51" t="s">
        <v>31</v>
      </c>
      <c r="B8" s="53"/>
      <c r="C8" s="54" t="s">
        <v>32</v>
      </c>
    </row>
    <row r="9" spans="1:6" ht="53.25" customHeight="1">
      <c r="A9" s="55" t="s">
        <v>4</v>
      </c>
      <c r="B9" s="56" t="s">
        <v>33</v>
      </c>
      <c r="C9" s="57" t="s">
        <v>6</v>
      </c>
      <c r="D9" s="42"/>
    </row>
    <row r="10" spans="1:6" ht="52.5" customHeight="1">
      <c r="A10" s="12" t="s">
        <v>34</v>
      </c>
      <c r="B10" s="58" t="s">
        <v>35</v>
      </c>
      <c r="C10" s="13" t="s">
        <v>36</v>
      </c>
      <c r="D10" s="42"/>
    </row>
    <row r="11" spans="1:6">
      <c r="A11" s="59">
        <v>2016</v>
      </c>
      <c r="B11" s="60">
        <v>710755</v>
      </c>
      <c r="C11" s="61">
        <v>25.9</v>
      </c>
      <c r="D11" s="28"/>
    </row>
    <row r="12" spans="1:6">
      <c r="A12" s="59">
        <v>2017</v>
      </c>
      <c r="B12" s="60">
        <v>729854</v>
      </c>
      <c r="C12" s="61">
        <v>2.7</v>
      </c>
      <c r="D12" s="28"/>
    </row>
    <row r="13" spans="1:6">
      <c r="A13" s="59">
        <v>2018</v>
      </c>
      <c r="B13" s="60">
        <v>855261</v>
      </c>
      <c r="C13" s="61">
        <v>17.2</v>
      </c>
    </row>
    <row r="14" spans="1:6">
      <c r="A14" s="59">
        <v>2019</v>
      </c>
      <c r="B14" s="60">
        <v>969107</v>
      </c>
      <c r="C14" s="61">
        <v>13.3</v>
      </c>
    </row>
    <row r="15" spans="1:6">
      <c r="A15" s="59">
        <v>2020</v>
      </c>
      <c r="B15" s="60">
        <v>1118404</v>
      </c>
      <c r="C15" s="61">
        <v>15.4</v>
      </c>
    </row>
    <row r="16" spans="1:6">
      <c r="A16" s="59">
        <v>2021</v>
      </c>
      <c r="B16" s="60">
        <v>2699039</v>
      </c>
      <c r="C16" s="61">
        <v>141.30000000000001</v>
      </c>
    </row>
  </sheetData>
  <mergeCells count="2">
    <mergeCell ref="A6:F6"/>
    <mergeCell ref="A7:F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F15"/>
  <sheetViews>
    <sheetView rightToLeft="1" workbookViewId="0">
      <selection activeCell="B18" sqref="B18"/>
    </sheetView>
  </sheetViews>
  <sheetFormatPr defaultRowHeight="12.75"/>
  <cols>
    <col min="1" max="1" width="23.42578125" customWidth="1"/>
    <col min="2" max="3" width="12.42578125" customWidth="1"/>
    <col min="4" max="4" width="14.28515625" customWidth="1"/>
    <col min="5" max="5" width="17" customWidth="1"/>
    <col min="6" max="6" width="22" customWidth="1"/>
  </cols>
  <sheetData>
    <row r="5" spans="1:6" ht="15.75">
      <c r="A5" s="320" t="s">
        <v>37</v>
      </c>
      <c r="B5" s="320"/>
      <c r="C5" s="320"/>
      <c r="D5" s="320"/>
      <c r="E5" s="320"/>
      <c r="F5" s="320"/>
    </row>
    <row r="6" spans="1:6" ht="15.75">
      <c r="A6" s="321" t="s">
        <v>38</v>
      </c>
      <c r="B6" s="321"/>
      <c r="C6" s="321"/>
      <c r="D6" s="321"/>
      <c r="E6" s="321"/>
      <c r="F6" s="321"/>
    </row>
    <row r="7" spans="1:6" ht="19.5">
      <c r="A7" s="62" t="s">
        <v>39</v>
      </c>
      <c r="B7" s="63"/>
      <c r="C7" s="64"/>
      <c r="D7" s="65"/>
      <c r="E7" s="65"/>
      <c r="F7" s="66" t="s">
        <v>40</v>
      </c>
    </row>
    <row r="8" spans="1:6" ht="15">
      <c r="A8" s="311" t="s">
        <v>24</v>
      </c>
      <c r="B8" s="322" t="s">
        <v>41</v>
      </c>
      <c r="C8" s="67" t="s">
        <v>22</v>
      </c>
      <c r="D8" s="68" t="s">
        <v>42</v>
      </c>
      <c r="E8" s="69" t="s">
        <v>43</v>
      </c>
      <c r="F8" s="313" t="s">
        <v>20</v>
      </c>
    </row>
    <row r="9" spans="1:6">
      <c r="A9" s="298"/>
      <c r="B9" s="323"/>
      <c r="C9" s="324" t="s">
        <v>44</v>
      </c>
      <c r="D9" s="326" t="s">
        <v>45</v>
      </c>
      <c r="E9" s="327" t="s">
        <v>15</v>
      </c>
      <c r="F9" s="315"/>
    </row>
    <row r="10" spans="1:6">
      <c r="A10" s="298"/>
      <c r="B10" s="70" t="s">
        <v>46</v>
      </c>
      <c r="C10" s="324"/>
      <c r="D10" s="326"/>
      <c r="E10" s="327"/>
      <c r="F10" s="315"/>
    </row>
    <row r="11" spans="1:6">
      <c r="A11" s="298"/>
      <c r="B11" s="70" t="s">
        <v>47</v>
      </c>
      <c r="C11" s="324"/>
      <c r="D11" s="326" t="s">
        <v>48</v>
      </c>
      <c r="E11" s="327"/>
      <c r="F11" s="315"/>
    </row>
    <row r="12" spans="1:6" ht="25.5">
      <c r="A12" s="298"/>
      <c r="B12" s="71" t="s">
        <v>17</v>
      </c>
      <c r="C12" s="325"/>
      <c r="D12" s="329"/>
      <c r="E12" s="328"/>
      <c r="F12" s="315"/>
    </row>
    <row r="13" spans="1:6" ht="15">
      <c r="A13" s="45" t="s">
        <v>49</v>
      </c>
      <c r="B13" s="44">
        <v>8640</v>
      </c>
      <c r="C13" s="44">
        <v>2460657</v>
      </c>
      <c r="D13" s="44">
        <v>229742</v>
      </c>
      <c r="E13" s="44">
        <f>SUM(B13:D13)</f>
        <v>2699039</v>
      </c>
      <c r="F13" s="72" t="s">
        <v>50</v>
      </c>
    </row>
    <row r="14" spans="1:6" ht="15">
      <c r="A14" s="45" t="s">
        <v>51</v>
      </c>
      <c r="B14" s="44">
        <v>1209600</v>
      </c>
      <c r="C14" s="44">
        <v>403106063</v>
      </c>
      <c r="D14" s="44">
        <v>36758720</v>
      </c>
      <c r="E14" s="44">
        <f>SUM(B14:D14)</f>
        <v>441074383</v>
      </c>
      <c r="F14" s="72" t="s">
        <v>52</v>
      </c>
    </row>
    <row r="15" spans="1:6">
      <c r="A15" s="73"/>
      <c r="B15" s="74"/>
      <c r="C15" s="74"/>
      <c r="D15" s="74"/>
      <c r="E15" s="75"/>
      <c r="F15" s="73"/>
    </row>
  </sheetData>
  <mergeCells count="9">
    <mergeCell ref="A5:F5"/>
    <mergeCell ref="A6:F6"/>
    <mergeCell ref="A8:A12"/>
    <mergeCell ref="B8:B9"/>
    <mergeCell ref="F8:F12"/>
    <mergeCell ref="C9:C12"/>
    <mergeCell ref="D9:D10"/>
    <mergeCell ref="E9:E12"/>
    <mergeCell ref="D11:D1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J13"/>
  <sheetViews>
    <sheetView rightToLeft="1" workbookViewId="0">
      <selection activeCell="H23" sqref="H23"/>
    </sheetView>
  </sheetViews>
  <sheetFormatPr defaultRowHeight="12.75"/>
  <sheetData>
    <row r="5" spans="1:10" ht="15.75">
      <c r="A5" s="335" t="s">
        <v>77</v>
      </c>
      <c r="B5" s="335"/>
      <c r="C5" s="335"/>
      <c r="D5" s="335"/>
      <c r="E5" s="335"/>
      <c r="F5" s="335"/>
      <c r="G5" s="335"/>
      <c r="H5" s="335"/>
      <c r="I5" s="335"/>
      <c r="J5" s="87"/>
    </row>
    <row r="6" spans="1:10" ht="15">
      <c r="A6" s="336" t="s">
        <v>78</v>
      </c>
      <c r="B6" s="336"/>
      <c r="C6" s="336"/>
      <c r="D6" s="336"/>
      <c r="E6" s="336"/>
      <c r="F6" s="336"/>
      <c r="G6" s="336"/>
      <c r="H6" s="336"/>
      <c r="I6" s="336"/>
      <c r="J6" s="88"/>
    </row>
    <row r="7" spans="1:10">
      <c r="A7" s="336"/>
      <c r="B7" s="336"/>
      <c r="C7" s="336"/>
      <c r="D7" s="336"/>
      <c r="E7" s="336"/>
      <c r="F7" s="336"/>
      <c r="G7" s="336"/>
      <c r="H7" s="336"/>
      <c r="I7" s="336"/>
    </row>
    <row r="8" spans="1:10" ht="15.75">
      <c r="A8" s="337" t="s">
        <v>79</v>
      </c>
      <c r="B8" s="337"/>
      <c r="C8" s="89"/>
      <c r="D8" s="90"/>
      <c r="E8" s="90"/>
      <c r="F8" s="90"/>
      <c r="G8" s="78"/>
      <c r="H8" s="338" t="s">
        <v>80</v>
      </c>
      <c r="I8" s="338"/>
      <c r="J8" s="91"/>
    </row>
    <row r="9" spans="1:10">
      <c r="A9" s="339" t="s">
        <v>81</v>
      </c>
      <c r="B9" s="342" t="s">
        <v>82</v>
      </c>
      <c r="C9" s="330" t="s">
        <v>83</v>
      </c>
      <c r="D9" s="342" t="s">
        <v>84</v>
      </c>
      <c r="E9" s="330" t="s">
        <v>83</v>
      </c>
      <c r="F9" s="342" t="s">
        <v>85</v>
      </c>
      <c r="G9" s="330" t="s">
        <v>83</v>
      </c>
      <c r="H9" s="330" t="s">
        <v>43</v>
      </c>
      <c r="I9" s="332" t="s">
        <v>86</v>
      </c>
      <c r="J9" s="92"/>
    </row>
    <row r="10" spans="1:10">
      <c r="A10" s="340"/>
      <c r="B10" s="343"/>
      <c r="C10" s="331"/>
      <c r="D10" s="343"/>
      <c r="E10" s="331"/>
      <c r="F10" s="343"/>
      <c r="G10" s="331"/>
      <c r="H10" s="331"/>
      <c r="I10" s="333"/>
      <c r="J10" s="92"/>
    </row>
    <row r="11" spans="1:10" ht="42.75">
      <c r="A11" s="341"/>
      <c r="B11" s="93" t="s">
        <v>87</v>
      </c>
      <c r="C11" s="94" t="s">
        <v>88</v>
      </c>
      <c r="D11" s="95" t="s">
        <v>89</v>
      </c>
      <c r="E11" s="94" t="s">
        <v>88</v>
      </c>
      <c r="F11" s="93" t="s">
        <v>90</v>
      </c>
      <c r="G11" s="94" t="s">
        <v>88</v>
      </c>
      <c r="H11" s="94" t="s">
        <v>15</v>
      </c>
      <c r="I11" s="334"/>
      <c r="J11" s="92"/>
    </row>
    <row r="12" spans="1:10" ht="16.5" customHeight="1">
      <c r="A12" s="96" t="s">
        <v>22</v>
      </c>
      <c r="B12" s="97">
        <v>2570</v>
      </c>
      <c r="C12" s="98">
        <v>64.8</v>
      </c>
      <c r="D12" s="97">
        <v>57</v>
      </c>
      <c r="E12" s="99">
        <v>1.4</v>
      </c>
      <c r="F12" s="97">
        <v>1338</v>
      </c>
      <c r="G12" s="98">
        <v>33.799999999999997</v>
      </c>
      <c r="H12" s="100">
        <f>B12+D12+F12</f>
        <v>3965</v>
      </c>
      <c r="I12" s="101" t="s">
        <v>16</v>
      </c>
      <c r="J12" s="92"/>
    </row>
    <row r="13" spans="1:10" ht="17.25" customHeight="1">
      <c r="A13" s="102" t="s">
        <v>43</v>
      </c>
      <c r="B13" s="97">
        <v>2570</v>
      </c>
      <c r="C13" s="98">
        <v>64.8</v>
      </c>
      <c r="D13" s="97">
        <v>57</v>
      </c>
      <c r="E13" s="99">
        <v>1.4</v>
      </c>
      <c r="F13" s="97">
        <v>1338</v>
      </c>
      <c r="G13" s="98">
        <v>33.799999999999997</v>
      </c>
      <c r="H13" s="100">
        <f>B13+D13+F13</f>
        <v>3965</v>
      </c>
      <c r="I13" s="101" t="s">
        <v>15</v>
      </c>
      <c r="J13" s="92"/>
    </row>
  </sheetData>
  <mergeCells count="13">
    <mergeCell ref="G9:G10"/>
    <mergeCell ref="H9:H10"/>
    <mergeCell ref="I9:I11"/>
    <mergeCell ref="A5:I5"/>
    <mergeCell ref="A6:I7"/>
    <mergeCell ref="A8:B8"/>
    <mergeCell ref="H8:I8"/>
    <mergeCell ref="A9:A11"/>
    <mergeCell ref="B9:B10"/>
    <mergeCell ref="C9:C10"/>
    <mergeCell ref="D9:D10"/>
    <mergeCell ref="E9:E10"/>
    <mergeCell ref="F9:F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I22"/>
  <sheetViews>
    <sheetView rightToLeft="1" workbookViewId="0">
      <selection activeCell="K16" sqref="K16"/>
    </sheetView>
  </sheetViews>
  <sheetFormatPr defaultRowHeight="12.75"/>
  <cols>
    <col min="2" max="2" width="13.28515625" customWidth="1"/>
    <col min="9" max="9" width="16.140625" customWidth="1"/>
  </cols>
  <sheetData>
    <row r="6" spans="1:9" ht="15.75">
      <c r="A6" s="335" t="s">
        <v>53</v>
      </c>
      <c r="B6" s="335"/>
      <c r="C6" s="335"/>
      <c r="D6" s="335"/>
      <c r="E6" s="335"/>
      <c r="F6" s="335"/>
      <c r="G6" s="335"/>
      <c r="H6" s="335"/>
      <c r="I6" s="335"/>
    </row>
    <row r="7" spans="1:9" ht="15.75">
      <c r="A7" s="344" t="s">
        <v>54</v>
      </c>
      <c r="B7" s="344"/>
      <c r="C7" s="344"/>
      <c r="D7" s="344"/>
      <c r="E7" s="344"/>
      <c r="F7" s="344"/>
      <c r="G7" s="344"/>
      <c r="H7" s="344"/>
      <c r="I7" s="344"/>
    </row>
    <row r="8" spans="1:9" ht="15.75">
      <c r="A8" s="77" t="s">
        <v>55</v>
      </c>
      <c r="B8" s="6"/>
      <c r="C8" s="78"/>
      <c r="D8" s="78"/>
      <c r="E8" s="78"/>
      <c r="F8" s="79"/>
      <c r="G8" s="345" t="s">
        <v>56</v>
      </c>
      <c r="H8" s="345"/>
      <c r="I8" s="345"/>
    </row>
    <row r="9" spans="1:9" ht="15">
      <c r="A9" s="346" t="s">
        <v>57</v>
      </c>
      <c r="B9" s="347"/>
      <c r="C9" s="330" t="s">
        <v>58</v>
      </c>
      <c r="D9" s="350" t="s">
        <v>59</v>
      </c>
      <c r="E9" s="351"/>
      <c r="F9" s="332" t="s">
        <v>60</v>
      </c>
      <c r="G9" s="347"/>
      <c r="H9" s="352" t="s">
        <v>61</v>
      </c>
      <c r="I9" s="353"/>
    </row>
    <row r="10" spans="1:9" ht="15">
      <c r="A10" s="348"/>
      <c r="B10" s="349"/>
      <c r="C10" s="331"/>
      <c r="D10" s="350" t="s">
        <v>62</v>
      </c>
      <c r="E10" s="351"/>
      <c r="F10" s="333"/>
      <c r="G10" s="349"/>
      <c r="H10" s="354"/>
      <c r="I10" s="355"/>
    </row>
    <row r="11" spans="1:9" ht="15">
      <c r="A11" s="356" t="s">
        <v>63</v>
      </c>
      <c r="B11" s="357"/>
      <c r="C11" s="80" t="s">
        <v>64</v>
      </c>
      <c r="D11" s="362">
        <v>331</v>
      </c>
      <c r="E11" s="363"/>
      <c r="F11" s="364" t="s">
        <v>65</v>
      </c>
      <c r="G11" s="365"/>
      <c r="H11" s="81" t="s">
        <v>66</v>
      </c>
      <c r="I11" s="82"/>
    </row>
    <row r="12" spans="1:9" ht="15">
      <c r="A12" s="358"/>
      <c r="B12" s="359"/>
      <c r="C12" s="80" t="s">
        <v>67</v>
      </c>
      <c r="D12" s="362">
        <v>41</v>
      </c>
      <c r="E12" s="363"/>
      <c r="F12" s="364" t="s">
        <v>68</v>
      </c>
      <c r="G12" s="365"/>
      <c r="H12" s="83"/>
      <c r="I12" s="84"/>
    </row>
    <row r="13" spans="1:9" ht="15">
      <c r="A13" s="360"/>
      <c r="B13" s="361"/>
      <c r="C13" s="80" t="s">
        <v>69</v>
      </c>
      <c r="D13" s="362">
        <v>13</v>
      </c>
      <c r="E13" s="363"/>
      <c r="F13" s="364" t="s">
        <v>70</v>
      </c>
      <c r="G13" s="365"/>
      <c r="H13" s="85"/>
      <c r="I13" s="86"/>
    </row>
    <row r="14" spans="1:9" ht="15">
      <c r="A14" s="356" t="s">
        <v>71</v>
      </c>
      <c r="B14" s="357"/>
      <c r="C14" s="80" t="s">
        <v>64</v>
      </c>
      <c r="D14" s="362">
        <v>415</v>
      </c>
      <c r="E14" s="363"/>
      <c r="F14" s="364" t="s">
        <v>65</v>
      </c>
      <c r="G14" s="365"/>
      <c r="H14" s="81" t="s">
        <v>72</v>
      </c>
      <c r="I14" s="82"/>
    </row>
    <row r="15" spans="1:9" ht="15">
      <c r="A15" s="358"/>
      <c r="B15" s="359"/>
      <c r="C15" s="80" t="s">
        <v>67</v>
      </c>
      <c r="D15" s="362">
        <v>103</v>
      </c>
      <c r="E15" s="363"/>
      <c r="F15" s="364" t="s">
        <v>68</v>
      </c>
      <c r="G15" s="365"/>
      <c r="H15" s="83"/>
      <c r="I15" s="84"/>
    </row>
    <row r="16" spans="1:9" ht="15">
      <c r="A16" s="360"/>
      <c r="B16" s="361"/>
      <c r="C16" s="80" t="s">
        <v>69</v>
      </c>
      <c r="D16" s="362">
        <v>12</v>
      </c>
      <c r="E16" s="363"/>
      <c r="F16" s="364" t="s">
        <v>70</v>
      </c>
      <c r="G16" s="365"/>
      <c r="H16" s="85"/>
      <c r="I16" s="86"/>
    </row>
    <row r="17" spans="1:9" ht="15">
      <c r="A17" s="356" t="s">
        <v>73</v>
      </c>
      <c r="B17" s="357"/>
      <c r="C17" s="80" t="s">
        <v>64</v>
      </c>
      <c r="D17" s="362">
        <v>1420</v>
      </c>
      <c r="E17" s="363"/>
      <c r="F17" s="364" t="s">
        <v>65</v>
      </c>
      <c r="G17" s="365"/>
      <c r="H17" s="81" t="s">
        <v>74</v>
      </c>
      <c r="I17" s="82"/>
    </row>
    <row r="18" spans="1:9" ht="15">
      <c r="A18" s="358"/>
      <c r="B18" s="359"/>
      <c r="C18" s="80" t="s">
        <v>67</v>
      </c>
      <c r="D18" s="362">
        <v>224</v>
      </c>
      <c r="E18" s="363"/>
      <c r="F18" s="364" t="s">
        <v>68</v>
      </c>
      <c r="G18" s="365"/>
      <c r="H18" s="83"/>
      <c r="I18" s="84"/>
    </row>
    <row r="19" spans="1:9" ht="15">
      <c r="A19" s="360"/>
      <c r="B19" s="361"/>
      <c r="C19" s="80" t="s">
        <v>69</v>
      </c>
      <c r="D19" s="362">
        <v>42</v>
      </c>
      <c r="E19" s="363"/>
      <c r="F19" s="364" t="s">
        <v>70</v>
      </c>
      <c r="G19" s="365"/>
      <c r="H19" s="85"/>
      <c r="I19" s="86"/>
    </row>
    <row r="20" spans="1:9" ht="15" customHeight="1">
      <c r="A20" s="356" t="s">
        <v>75</v>
      </c>
      <c r="B20" s="357"/>
      <c r="C20" s="80" t="s">
        <v>64</v>
      </c>
      <c r="D20" s="366">
        <f>D11+D14+D17</f>
        <v>2166</v>
      </c>
      <c r="E20" s="367"/>
      <c r="F20" s="364" t="s">
        <v>65</v>
      </c>
      <c r="G20" s="365"/>
      <c r="H20" s="81" t="s">
        <v>76</v>
      </c>
      <c r="I20" s="82"/>
    </row>
    <row r="21" spans="1:9" ht="15">
      <c r="A21" s="358"/>
      <c r="B21" s="359"/>
      <c r="C21" s="80" t="s">
        <v>67</v>
      </c>
      <c r="D21" s="366">
        <f>D12+D15+D18</f>
        <v>368</v>
      </c>
      <c r="E21" s="367"/>
      <c r="F21" s="364" t="s">
        <v>68</v>
      </c>
      <c r="G21" s="365"/>
      <c r="H21" s="83"/>
      <c r="I21" s="84"/>
    </row>
    <row r="22" spans="1:9" ht="15">
      <c r="A22" s="360"/>
      <c r="B22" s="361"/>
      <c r="C22" s="80" t="s">
        <v>69</v>
      </c>
      <c r="D22" s="366">
        <f>D13+D16+D19</f>
        <v>67</v>
      </c>
      <c r="E22" s="367"/>
      <c r="F22" s="364" t="s">
        <v>70</v>
      </c>
      <c r="G22" s="365"/>
      <c r="H22" s="85"/>
      <c r="I22" s="86"/>
    </row>
  </sheetData>
  <mergeCells count="37">
    <mergeCell ref="A20:B22"/>
    <mergeCell ref="D20:E20"/>
    <mergeCell ref="F20:G20"/>
    <mergeCell ref="D21:E21"/>
    <mergeCell ref="F21:G21"/>
    <mergeCell ref="D22:E22"/>
    <mergeCell ref="F22:G22"/>
    <mergeCell ref="A17:B19"/>
    <mergeCell ref="D17:E17"/>
    <mergeCell ref="F17:G17"/>
    <mergeCell ref="D18:E18"/>
    <mergeCell ref="F18:G18"/>
    <mergeCell ref="D19:E19"/>
    <mergeCell ref="F19:G19"/>
    <mergeCell ref="A14:B16"/>
    <mergeCell ref="D14:E14"/>
    <mergeCell ref="F14:G14"/>
    <mergeCell ref="D15:E15"/>
    <mergeCell ref="F15:G15"/>
    <mergeCell ref="D16:E16"/>
    <mergeCell ref="F16:G16"/>
    <mergeCell ref="A11:B13"/>
    <mergeCell ref="D11:E11"/>
    <mergeCell ref="F11:G11"/>
    <mergeCell ref="D12:E12"/>
    <mergeCell ref="F12:G12"/>
    <mergeCell ref="D13:E13"/>
    <mergeCell ref="F13:G13"/>
    <mergeCell ref="A6:I6"/>
    <mergeCell ref="A7:I7"/>
    <mergeCell ref="G8:I8"/>
    <mergeCell ref="A9:B10"/>
    <mergeCell ref="C9:C10"/>
    <mergeCell ref="D9:E9"/>
    <mergeCell ref="F9:G10"/>
    <mergeCell ref="H9:I10"/>
    <mergeCell ref="D10:E1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F29"/>
  <sheetViews>
    <sheetView rightToLeft="1" workbookViewId="0">
      <selection activeCell="I14" sqref="I14"/>
    </sheetView>
  </sheetViews>
  <sheetFormatPr defaultRowHeight="12.75"/>
  <cols>
    <col min="2" max="2" width="15.42578125" customWidth="1"/>
    <col min="3" max="3" width="12.5703125" customWidth="1"/>
    <col min="4" max="4" width="11.85546875" customWidth="1"/>
    <col min="5" max="5" width="11.7109375" customWidth="1"/>
    <col min="6" max="6" width="23.85546875" customWidth="1"/>
  </cols>
  <sheetData>
    <row r="4" spans="1:6" ht="15.75">
      <c r="A4" s="369" t="s">
        <v>91</v>
      </c>
      <c r="B4" s="369"/>
      <c r="C4" s="369"/>
      <c r="D4" s="369"/>
      <c r="E4" s="369"/>
      <c r="F4" s="369"/>
    </row>
    <row r="5" spans="1:6" ht="15.75">
      <c r="A5" s="370" t="s">
        <v>92</v>
      </c>
      <c r="B5" s="370"/>
      <c r="C5" s="370"/>
      <c r="D5" s="370"/>
      <c r="E5" s="370"/>
      <c r="F5" s="370"/>
    </row>
    <row r="6" spans="1:6" ht="18.75">
      <c r="A6" s="103"/>
      <c r="B6" s="103"/>
      <c r="C6" s="103"/>
      <c r="D6" s="103"/>
      <c r="E6" s="103"/>
      <c r="F6" s="103"/>
    </row>
    <row r="7" spans="1:6" ht="15.75">
      <c r="A7" s="62" t="s">
        <v>93</v>
      </c>
      <c r="B7" s="104"/>
      <c r="C7" s="31"/>
      <c r="D7" s="31"/>
      <c r="E7" s="31"/>
      <c r="F7" s="104" t="s">
        <v>94</v>
      </c>
    </row>
    <row r="8" spans="1:6" ht="15">
      <c r="A8" s="311" t="s">
        <v>95</v>
      </c>
      <c r="B8" s="105" t="s">
        <v>22</v>
      </c>
      <c r="C8" s="106"/>
      <c r="D8" s="107" t="s">
        <v>16</v>
      </c>
      <c r="E8" s="312" t="s">
        <v>43</v>
      </c>
      <c r="F8" s="313" t="s">
        <v>96</v>
      </c>
    </row>
    <row r="9" spans="1:6" ht="15">
      <c r="A9" s="298"/>
      <c r="B9" s="108" t="s">
        <v>64</v>
      </c>
      <c r="C9" s="108" t="s">
        <v>67</v>
      </c>
      <c r="D9" s="108" t="s">
        <v>69</v>
      </c>
      <c r="E9" s="314"/>
      <c r="F9" s="315"/>
    </row>
    <row r="10" spans="1:6" ht="30">
      <c r="A10" s="299"/>
      <c r="B10" s="109" t="s">
        <v>65</v>
      </c>
      <c r="C10" s="47" t="s">
        <v>68</v>
      </c>
      <c r="D10" s="47" t="s">
        <v>70</v>
      </c>
      <c r="E10" s="47" t="s">
        <v>15</v>
      </c>
      <c r="F10" s="317"/>
    </row>
    <row r="11" spans="1:6" ht="15">
      <c r="A11" s="110" t="s">
        <v>97</v>
      </c>
      <c r="B11" s="111">
        <v>245</v>
      </c>
      <c r="C11" s="112">
        <v>3</v>
      </c>
      <c r="D11" s="111">
        <v>4</v>
      </c>
      <c r="E11" s="111">
        <f>SUM(B11:D11)</f>
        <v>252</v>
      </c>
      <c r="F11" s="113" t="s">
        <v>98</v>
      </c>
    </row>
    <row r="12" spans="1:6" ht="15">
      <c r="A12" s="114" t="s">
        <v>99</v>
      </c>
      <c r="B12" s="111">
        <v>95</v>
      </c>
      <c r="C12" s="115">
        <v>0</v>
      </c>
      <c r="D12" s="116">
        <v>5</v>
      </c>
      <c r="E12" s="116">
        <f>SUM(B12:D12)</f>
        <v>100</v>
      </c>
      <c r="F12" s="113" t="s">
        <v>100</v>
      </c>
    </row>
    <row r="13" spans="1:6" ht="15">
      <c r="A13" s="117" t="s">
        <v>101</v>
      </c>
      <c r="B13" s="111">
        <v>310</v>
      </c>
      <c r="C13" s="111">
        <v>116</v>
      </c>
      <c r="D13" s="111">
        <v>11</v>
      </c>
      <c r="E13" s="111">
        <v>425</v>
      </c>
      <c r="F13" s="118" t="s">
        <v>102</v>
      </c>
    </row>
    <row r="14" spans="1:6" ht="15">
      <c r="A14" s="117" t="s">
        <v>103</v>
      </c>
      <c r="B14" s="111">
        <v>140</v>
      </c>
      <c r="C14" s="112">
        <v>19</v>
      </c>
      <c r="D14" s="112">
        <v>4</v>
      </c>
      <c r="E14" s="116">
        <v>156</v>
      </c>
      <c r="F14" s="118" t="s">
        <v>104</v>
      </c>
    </row>
    <row r="15" spans="1:6" ht="15">
      <c r="A15" s="117" t="s">
        <v>105</v>
      </c>
      <c r="B15" s="111">
        <v>218</v>
      </c>
      <c r="C15" s="111">
        <v>86</v>
      </c>
      <c r="D15" s="111">
        <v>1</v>
      </c>
      <c r="E15" s="111">
        <v>303</v>
      </c>
      <c r="F15" s="118" t="s">
        <v>106</v>
      </c>
    </row>
    <row r="16" spans="1:6" ht="15">
      <c r="A16" s="117" t="s">
        <v>107</v>
      </c>
      <c r="B16" s="111">
        <v>204</v>
      </c>
      <c r="C16" s="111">
        <v>13</v>
      </c>
      <c r="D16" s="111">
        <v>12</v>
      </c>
      <c r="E16" s="111">
        <v>227</v>
      </c>
      <c r="F16" s="118" t="s">
        <v>108</v>
      </c>
    </row>
    <row r="17" spans="1:6" ht="15">
      <c r="A17" s="117" t="s">
        <v>109</v>
      </c>
      <c r="B17" s="111">
        <v>101</v>
      </c>
      <c r="C17" s="111">
        <v>7</v>
      </c>
      <c r="D17" s="111">
        <v>7</v>
      </c>
      <c r="E17" s="111">
        <v>111</v>
      </c>
      <c r="F17" s="118" t="s">
        <v>110</v>
      </c>
    </row>
    <row r="18" spans="1:6" ht="15">
      <c r="A18" s="117" t="s">
        <v>111</v>
      </c>
      <c r="B18" s="111">
        <v>109</v>
      </c>
      <c r="C18" s="111">
        <v>35</v>
      </c>
      <c r="D18" s="111">
        <v>8</v>
      </c>
      <c r="E18" s="111">
        <v>151</v>
      </c>
      <c r="F18" s="118" t="s">
        <v>112</v>
      </c>
    </row>
    <row r="19" spans="1:6" ht="30">
      <c r="A19" s="117" t="s">
        <v>113</v>
      </c>
      <c r="B19" s="111">
        <v>99</v>
      </c>
      <c r="C19" s="111">
        <v>20</v>
      </c>
      <c r="D19" s="111">
        <v>1</v>
      </c>
      <c r="E19" s="111">
        <v>118</v>
      </c>
      <c r="F19" s="118" t="s">
        <v>114</v>
      </c>
    </row>
    <row r="20" spans="1:6" ht="15">
      <c r="A20" s="117" t="s">
        <v>115</v>
      </c>
      <c r="B20" s="111">
        <v>23</v>
      </c>
      <c r="C20" s="112">
        <v>3</v>
      </c>
      <c r="D20" s="112">
        <v>1</v>
      </c>
      <c r="E20" s="111">
        <f>SUM(B20:D20)</f>
        <v>27</v>
      </c>
      <c r="F20" s="118" t="s">
        <v>116</v>
      </c>
    </row>
    <row r="21" spans="1:6" ht="15">
      <c r="A21" s="117" t="s">
        <v>117</v>
      </c>
      <c r="B21" s="111">
        <v>214</v>
      </c>
      <c r="C21" s="111">
        <v>4</v>
      </c>
      <c r="D21" s="111">
        <v>7</v>
      </c>
      <c r="E21" s="111">
        <f>SUM(B21:D21)</f>
        <v>225</v>
      </c>
      <c r="F21" s="118" t="s">
        <v>118</v>
      </c>
    </row>
    <row r="22" spans="1:6" ht="15">
      <c r="A22" s="117" t="s">
        <v>119</v>
      </c>
      <c r="B22" s="111">
        <v>143</v>
      </c>
      <c r="C22" s="111">
        <v>4</v>
      </c>
      <c r="D22" s="111">
        <v>2</v>
      </c>
      <c r="E22" s="111">
        <f>SUM(B22:D22)</f>
        <v>149</v>
      </c>
      <c r="F22" s="118" t="s">
        <v>120</v>
      </c>
    </row>
    <row r="23" spans="1:6" ht="15">
      <c r="A23" s="117" t="s">
        <v>121</v>
      </c>
      <c r="B23" s="111">
        <v>73</v>
      </c>
      <c r="C23" s="111">
        <v>10</v>
      </c>
      <c r="D23" s="112">
        <v>1</v>
      </c>
      <c r="E23" s="111">
        <v>83</v>
      </c>
      <c r="F23" s="118" t="s">
        <v>122</v>
      </c>
    </row>
    <row r="24" spans="1:6" ht="15">
      <c r="A24" s="117" t="s">
        <v>123</v>
      </c>
      <c r="B24" s="111">
        <v>74</v>
      </c>
      <c r="C24" s="112">
        <v>2</v>
      </c>
      <c r="D24" s="112">
        <v>1</v>
      </c>
      <c r="E24" s="111">
        <f>SUM(B24:D24)</f>
        <v>77</v>
      </c>
      <c r="F24" s="118" t="s">
        <v>124</v>
      </c>
    </row>
    <row r="25" spans="1:6" ht="15">
      <c r="A25" s="117" t="s">
        <v>125</v>
      </c>
      <c r="B25" s="111">
        <v>118</v>
      </c>
      <c r="C25" s="112">
        <v>46</v>
      </c>
      <c r="D25" s="111">
        <v>2</v>
      </c>
      <c r="E25" s="111">
        <f>SUM(B25:D25)</f>
        <v>166</v>
      </c>
      <c r="F25" s="118" t="s">
        <v>126</v>
      </c>
    </row>
    <row r="26" spans="1:6" ht="15">
      <c r="A26" s="119" t="s">
        <v>43</v>
      </c>
      <c r="B26" s="111">
        <f>SUM(B11:B25)</f>
        <v>2166</v>
      </c>
      <c r="C26" s="111">
        <f>SUM(C11:C25)</f>
        <v>368</v>
      </c>
      <c r="D26" s="111">
        <f>SUM(D11:D25)</f>
        <v>67</v>
      </c>
      <c r="E26" s="111">
        <f>SUM(E11:E25)</f>
        <v>2570</v>
      </c>
      <c r="F26" s="118" t="s">
        <v>15</v>
      </c>
    </row>
    <row r="27" spans="1:6" ht="15">
      <c r="A27" s="120" t="s">
        <v>127</v>
      </c>
      <c r="B27" s="120"/>
      <c r="C27" s="120"/>
      <c r="D27" s="120"/>
      <c r="E27" s="120"/>
      <c r="F27" s="121"/>
    </row>
    <row r="28" spans="1:6">
      <c r="A28" s="371" t="s">
        <v>128</v>
      </c>
      <c r="B28" s="371"/>
      <c r="C28" s="371"/>
      <c r="D28" s="371"/>
      <c r="E28" s="371"/>
      <c r="F28" s="371"/>
    </row>
    <row r="29" spans="1:6" ht="15.75">
      <c r="A29" s="368"/>
      <c r="B29" s="368"/>
      <c r="C29" s="368"/>
      <c r="D29" s="368"/>
      <c r="E29" s="368"/>
      <c r="F29" s="368"/>
    </row>
  </sheetData>
  <mergeCells count="7">
    <mergeCell ref="A29:F29"/>
    <mergeCell ref="A4:F4"/>
    <mergeCell ref="A5:F5"/>
    <mergeCell ref="A8:A10"/>
    <mergeCell ref="E8:E9"/>
    <mergeCell ref="F8:F10"/>
    <mergeCell ref="A28:F2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15"/>
  <sheetViews>
    <sheetView rightToLeft="1" workbookViewId="0">
      <selection activeCell="G20" sqref="G20:G21"/>
    </sheetView>
  </sheetViews>
  <sheetFormatPr defaultRowHeight="12.75"/>
  <cols>
    <col min="3" max="3" width="17.85546875" customWidth="1"/>
  </cols>
  <sheetData>
    <row r="4" spans="1:11" ht="15.75">
      <c r="A4" s="370" t="s">
        <v>140</v>
      </c>
      <c r="B4" s="370"/>
      <c r="C4" s="370"/>
      <c r="D4" s="370"/>
      <c r="E4" s="370"/>
      <c r="F4" s="370"/>
      <c r="G4" s="370"/>
      <c r="H4" s="370"/>
      <c r="I4" s="370"/>
      <c r="J4" s="370"/>
      <c r="K4" s="370"/>
    </row>
    <row r="5" spans="1:11" ht="15.75">
      <c r="A5" s="370" t="s">
        <v>129</v>
      </c>
      <c r="B5" s="370"/>
      <c r="C5" s="370"/>
      <c r="D5" s="370"/>
      <c r="E5" s="370"/>
      <c r="F5" s="370"/>
      <c r="G5" s="370"/>
      <c r="H5" s="370"/>
      <c r="I5" s="370"/>
      <c r="J5" s="370"/>
      <c r="K5" s="370"/>
    </row>
    <row r="6" spans="1:11" ht="15.75">
      <c r="A6" s="122"/>
      <c r="B6" s="122"/>
      <c r="C6" s="122"/>
      <c r="D6" s="122"/>
      <c r="E6" s="122"/>
      <c r="F6" s="122"/>
      <c r="G6" s="122"/>
      <c r="H6" s="122"/>
      <c r="I6" s="122"/>
      <c r="J6" s="122"/>
      <c r="K6" s="122"/>
    </row>
    <row r="7" spans="1:11" ht="15.75">
      <c r="A7" s="372" t="s">
        <v>130</v>
      </c>
      <c r="B7" s="372"/>
      <c r="C7" s="122"/>
      <c r="D7" s="122"/>
      <c r="E7" s="122"/>
      <c r="F7" s="122"/>
      <c r="G7" s="122"/>
      <c r="H7" s="122"/>
      <c r="I7" s="122"/>
      <c r="J7" s="122"/>
      <c r="K7" s="77" t="s">
        <v>131</v>
      </c>
    </row>
    <row r="8" spans="1:11" ht="15">
      <c r="A8" s="373" t="s">
        <v>24</v>
      </c>
      <c r="B8" s="373"/>
      <c r="C8" s="351"/>
      <c r="D8" s="332" t="s">
        <v>22</v>
      </c>
      <c r="E8" s="346"/>
      <c r="F8" s="123"/>
      <c r="G8" s="124"/>
      <c r="H8" s="332" t="s">
        <v>20</v>
      </c>
      <c r="I8" s="346"/>
      <c r="J8" s="346"/>
      <c r="K8" s="346"/>
    </row>
    <row r="9" spans="1:11" ht="15">
      <c r="A9" s="373"/>
      <c r="B9" s="373"/>
      <c r="C9" s="351"/>
      <c r="D9" s="334" t="s">
        <v>16</v>
      </c>
      <c r="E9" s="374"/>
      <c r="F9" s="125"/>
      <c r="G9" s="126"/>
      <c r="H9" s="334"/>
      <c r="I9" s="374"/>
      <c r="J9" s="374"/>
      <c r="K9" s="374"/>
    </row>
    <row r="10" spans="1:11" ht="15">
      <c r="A10" s="375" t="s">
        <v>132</v>
      </c>
      <c r="B10" s="375"/>
      <c r="C10" s="376"/>
      <c r="D10" s="362">
        <v>2</v>
      </c>
      <c r="E10" s="377"/>
      <c r="F10" s="127"/>
      <c r="G10" s="128"/>
      <c r="H10" s="378" t="s">
        <v>133</v>
      </c>
      <c r="I10" s="375"/>
      <c r="J10" s="375"/>
      <c r="K10" s="375"/>
    </row>
    <row r="11" spans="1:11" ht="15">
      <c r="A11" s="379" t="s">
        <v>134</v>
      </c>
      <c r="B11" s="379"/>
      <c r="C11" s="365"/>
      <c r="D11" s="362">
        <v>10360</v>
      </c>
      <c r="E11" s="377"/>
      <c r="F11" s="127"/>
      <c r="G11" s="128"/>
      <c r="H11" s="378" t="s">
        <v>135</v>
      </c>
      <c r="I11" s="375"/>
      <c r="J11" s="375"/>
      <c r="K11" s="375"/>
    </row>
    <row r="12" spans="1:11" ht="15">
      <c r="A12" s="379" t="s">
        <v>136</v>
      </c>
      <c r="B12" s="379"/>
      <c r="C12" s="365"/>
      <c r="D12" s="362">
        <v>1955</v>
      </c>
      <c r="E12" s="377"/>
      <c r="F12" s="127"/>
      <c r="G12" s="128"/>
      <c r="H12" s="378" t="s">
        <v>137</v>
      </c>
      <c r="I12" s="375"/>
      <c r="J12" s="375"/>
      <c r="K12" s="375"/>
    </row>
    <row r="13" spans="1:11" ht="15">
      <c r="A13" s="379" t="s">
        <v>138</v>
      </c>
      <c r="B13" s="379"/>
      <c r="C13" s="365"/>
      <c r="D13" s="362">
        <v>883</v>
      </c>
      <c r="E13" s="377"/>
      <c r="F13" s="127"/>
      <c r="G13" s="128"/>
      <c r="H13" s="378" t="s">
        <v>139</v>
      </c>
      <c r="I13" s="375"/>
      <c r="J13" s="375"/>
      <c r="K13" s="375"/>
    </row>
    <row r="14" spans="1:11">
      <c r="A14" s="129"/>
      <c r="B14" s="129"/>
      <c r="C14" s="129"/>
      <c r="D14" s="129"/>
      <c r="E14" s="129"/>
      <c r="F14" s="129"/>
      <c r="G14" s="129"/>
      <c r="H14" s="130"/>
      <c r="I14" s="129"/>
      <c r="J14" s="129"/>
      <c r="K14" s="129"/>
    </row>
    <row r="15" spans="1:11">
      <c r="A15" s="129"/>
      <c r="B15" s="129"/>
      <c r="C15" s="129"/>
      <c r="D15" s="129"/>
      <c r="E15" s="129"/>
      <c r="F15" s="129"/>
      <c r="G15" s="129"/>
      <c r="H15" s="129"/>
      <c r="I15" s="129"/>
      <c r="J15" s="129"/>
      <c r="K15" s="129"/>
    </row>
  </sheetData>
  <mergeCells count="19">
    <mergeCell ref="A12:C12"/>
    <mergeCell ref="D12:E12"/>
    <mergeCell ref="H12:K12"/>
    <mergeCell ref="A13:C13"/>
    <mergeCell ref="D13:E13"/>
    <mergeCell ref="H13:K13"/>
    <mergeCell ref="A10:C10"/>
    <mergeCell ref="D10:E10"/>
    <mergeCell ref="H10:K10"/>
    <mergeCell ref="A11:C11"/>
    <mergeCell ref="D11:E11"/>
    <mergeCell ref="H11:K11"/>
    <mergeCell ref="A4:K4"/>
    <mergeCell ref="A5:K5"/>
    <mergeCell ref="A7:B7"/>
    <mergeCell ref="A8:C9"/>
    <mergeCell ref="D8:E8"/>
    <mergeCell ref="H8:K9"/>
    <mergeCell ref="D9:E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K18"/>
  <sheetViews>
    <sheetView rightToLeft="1" tabSelected="1" workbookViewId="0">
      <selection activeCell="H8" sqref="H8:I8"/>
    </sheetView>
  </sheetViews>
  <sheetFormatPr defaultRowHeight="12.75"/>
  <cols>
    <col min="1" max="1" width="7.7109375" customWidth="1"/>
    <col min="2" max="2" width="2.28515625" customWidth="1"/>
    <col min="3" max="3" width="15.85546875" customWidth="1"/>
    <col min="4" max="4" width="14.5703125" customWidth="1"/>
    <col min="7" max="7" width="7" customWidth="1"/>
    <col min="9" max="9" width="6.5703125" customWidth="1"/>
    <col min="11" max="11" width="64.42578125" customWidth="1"/>
  </cols>
  <sheetData>
    <row r="5" spans="1:11" ht="22.5" customHeight="1">
      <c r="A5" s="380" t="s">
        <v>522</v>
      </c>
      <c r="B5" s="380"/>
      <c r="C5" s="380"/>
      <c r="D5" s="380"/>
      <c r="E5" s="380"/>
      <c r="F5" s="380"/>
      <c r="G5" s="380"/>
      <c r="H5" s="380"/>
      <c r="I5" s="380"/>
      <c r="J5" s="380"/>
      <c r="K5" s="380"/>
    </row>
    <row r="6" spans="1:11" ht="15.75">
      <c r="A6" s="381" t="s">
        <v>523</v>
      </c>
      <c r="B6" s="381"/>
      <c r="C6" s="381"/>
      <c r="D6" s="381"/>
      <c r="E6" s="381"/>
      <c r="F6" s="381"/>
      <c r="G6" s="381"/>
      <c r="H6" s="381"/>
      <c r="I6" s="381"/>
      <c r="J6" s="381"/>
      <c r="K6" s="381"/>
    </row>
    <row r="7" spans="1:11" ht="15.75">
      <c r="A7" s="372" t="s">
        <v>524</v>
      </c>
      <c r="B7" s="372"/>
      <c r="C7" s="122"/>
      <c r="D7" s="122"/>
      <c r="E7" s="122"/>
      <c r="F7" s="122"/>
      <c r="G7" s="122"/>
      <c r="H7" s="122"/>
      <c r="I7" s="122"/>
      <c r="J7" s="122"/>
      <c r="K7" s="77" t="s">
        <v>525</v>
      </c>
    </row>
    <row r="8" spans="1:11" ht="45">
      <c r="A8" s="311" t="s">
        <v>4</v>
      </c>
      <c r="B8" s="312"/>
      <c r="C8" s="10" t="s">
        <v>526</v>
      </c>
      <c r="D8" s="10" t="s">
        <v>527</v>
      </c>
      <c r="E8" s="382" t="s">
        <v>150</v>
      </c>
      <c r="F8" s="383"/>
      <c r="G8" s="384"/>
      <c r="H8" s="382" t="s">
        <v>528</v>
      </c>
      <c r="I8" s="384"/>
      <c r="J8" s="382" t="s">
        <v>529</v>
      </c>
      <c r="K8" s="383"/>
    </row>
    <row r="9" spans="1:11" ht="75">
      <c r="A9" s="309" t="s">
        <v>7</v>
      </c>
      <c r="B9" s="298"/>
      <c r="C9" s="293" t="s">
        <v>530</v>
      </c>
      <c r="D9" s="293" t="s">
        <v>531</v>
      </c>
      <c r="E9" s="385" t="s">
        <v>158</v>
      </c>
      <c r="F9" s="386"/>
      <c r="G9" s="387"/>
      <c r="H9" s="388" t="s">
        <v>532</v>
      </c>
      <c r="I9" s="389"/>
      <c r="J9" s="295" t="s">
        <v>533</v>
      </c>
      <c r="K9" s="390"/>
    </row>
    <row r="10" spans="1:11">
      <c r="A10" s="391">
        <v>2016</v>
      </c>
      <c r="B10" s="367"/>
      <c r="C10" s="212">
        <v>1643</v>
      </c>
      <c r="D10" s="165">
        <v>44753</v>
      </c>
      <c r="E10" s="392">
        <v>1945</v>
      </c>
      <c r="F10" s="393"/>
      <c r="G10" s="394"/>
      <c r="H10" s="395">
        <v>87</v>
      </c>
      <c r="I10" s="396"/>
      <c r="J10" s="366">
        <v>2094</v>
      </c>
      <c r="K10" s="391"/>
    </row>
    <row r="11" spans="1:11">
      <c r="A11" s="391">
        <v>2017</v>
      </c>
      <c r="B11" s="367"/>
      <c r="C11" s="212">
        <v>1663</v>
      </c>
      <c r="D11" s="165">
        <v>50073</v>
      </c>
      <c r="E11" s="392">
        <v>1919</v>
      </c>
      <c r="F11" s="393"/>
      <c r="G11" s="394"/>
      <c r="H11" s="397">
        <v>96.1</v>
      </c>
      <c r="I11" s="396"/>
      <c r="J11" s="366">
        <v>2079</v>
      </c>
      <c r="K11" s="391"/>
    </row>
    <row r="12" spans="1:11">
      <c r="A12" s="391">
        <v>2018</v>
      </c>
      <c r="B12" s="367"/>
      <c r="C12" s="212">
        <v>1769</v>
      </c>
      <c r="D12" s="165">
        <v>54161</v>
      </c>
      <c r="E12" s="392">
        <v>2020</v>
      </c>
      <c r="F12" s="393"/>
      <c r="G12" s="394"/>
      <c r="H12" s="397">
        <v>109.4</v>
      </c>
      <c r="I12" s="396"/>
      <c r="J12" s="366">
        <v>1924</v>
      </c>
      <c r="K12" s="391"/>
    </row>
    <row r="13" spans="1:11">
      <c r="A13" s="391" t="s">
        <v>534</v>
      </c>
      <c r="B13" s="367"/>
      <c r="C13" s="212">
        <v>2032</v>
      </c>
      <c r="D13" s="165">
        <v>74302</v>
      </c>
      <c r="E13" s="392">
        <v>1995</v>
      </c>
      <c r="F13" s="393"/>
      <c r="G13" s="394"/>
      <c r="H13" s="395">
        <v>148.19999999999999</v>
      </c>
      <c r="I13" s="396"/>
      <c r="J13" s="366" t="s">
        <v>535</v>
      </c>
      <c r="K13" s="391"/>
    </row>
    <row r="14" spans="1:11">
      <c r="A14" s="391" t="s">
        <v>536</v>
      </c>
      <c r="B14" s="367"/>
      <c r="C14" s="212">
        <v>2171</v>
      </c>
      <c r="D14" s="165">
        <v>78534</v>
      </c>
      <c r="E14" s="392">
        <v>1995</v>
      </c>
      <c r="F14" s="393"/>
      <c r="G14" s="394"/>
      <c r="H14" s="397">
        <v>157</v>
      </c>
      <c r="I14" s="396"/>
      <c r="J14" s="366" t="s">
        <v>535</v>
      </c>
      <c r="K14" s="391"/>
    </row>
    <row r="15" spans="1:11">
      <c r="A15" s="391">
        <v>2021</v>
      </c>
      <c r="B15" s="367"/>
      <c r="C15" s="212">
        <v>2166</v>
      </c>
      <c r="D15" s="165">
        <v>77610</v>
      </c>
      <c r="E15" s="392">
        <v>1821</v>
      </c>
      <c r="F15" s="393"/>
      <c r="G15" s="394"/>
      <c r="H15" s="397">
        <v>141.30000000000001</v>
      </c>
      <c r="I15" s="396"/>
      <c r="J15" s="366">
        <v>2321</v>
      </c>
      <c r="K15" s="391"/>
    </row>
    <row r="16" spans="1:11">
      <c r="A16" s="398" t="s">
        <v>537</v>
      </c>
      <c r="B16" s="398"/>
      <c r="C16" s="398"/>
    </row>
    <row r="17" spans="3:7">
      <c r="C17" s="26"/>
      <c r="D17" s="26"/>
    </row>
    <row r="18" spans="3:7">
      <c r="G18" s="42" t="s">
        <v>538</v>
      </c>
    </row>
  </sheetData>
  <mergeCells count="36">
    <mergeCell ref="A15:B15"/>
    <mergeCell ref="E15:G15"/>
    <mergeCell ref="H15:I15"/>
    <mergeCell ref="J15:K15"/>
    <mergeCell ref="A16:C16"/>
    <mergeCell ref="A13:B13"/>
    <mergeCell ref="E13:G13"/>
    <mergeCell ref="H13:I13"/>
    <mergeCell ref="J13:K13"/>
    <mergeCell ref="A14:B14"/>
    <mergeCell ref="E14:G14"/>
    <mergeCell ref="H14:I14"/>
    <mergeCell ref="J14:K14"/>
    <mergeCell ref="A11:B11"/>
    <mergeCell ref="E11:G11"/>
    <mergeCell ref="H11:I11"/>
    <mergeCell ref="J11:K11"/>
    <mergeCell ref="A12:B12"/>
    <mergeCell ref="E12:G12"/>
    <mergeCell ref="H12:I12"/>
    <mergeCell ref="J12:K12"/>
    <mergeCell ref="A9:B9"/>
    <mergeCell ref="E9:G9"/>
    <mergeCell ref="H9:I9"/>
    <mergeCell ref="J9:K9"/>
    <mergeCell ref="A10:B10"/>
    <mergeCell ref="E10:G10"/>
    <mergeCell ref="H10:I10"/>
    <mergeCell ref="J10:K10"/>
    <mergeCell ref="A5:K5"/>
    <mergeCell ref="A6:K6"/>
    <mergeCell ref="A7:B7"/>
    <mergeCell ref="A8:B8"/>
    <mergeCell ref="E8:G8"/>
    <mergeCell ref="H8:I8"/>
    <mergeCell ref="J8:K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أوراق العمل</vt:lpstr>
      </vt:variant>
      <vt:variant>
        <vt:i4>24</vt:i4>
      </vt:variant>
    </vt:vector>
  </HeadingPairs>
  <TitlesOfParts>
    <vt:vector size="24"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vector>
  </TitlesOfParts>
  <Company>SACC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Maher</dc:creator>
  <cp:lastModifiedBy>Maher</cp:lastModifiedBy>
  <dcterms:created xsi:type="dcterms:W3CDTF">2022-10-04T06:54:45Z</dcterms:created>
  <dcterms:modified xsi:type="dcterms:W3CDTF">2022-10-05T07:24:18Z</dcterms:modified>
</cp:coreProperties>
</file>